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7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FFFFFF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0870F8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0" fillId="3" borderId="1" pivotButton="0" quotePrefix="0" xfId="0"/>
    <xf numFmtId="164" fontId="0" fillId="3" borderId="1" pivotButton="0" quotePrefix="0" xfId="0"/>
    <xf numFmtId="4" fontId="0" fillId="3" borderId="1" pivotButton="0" quotePrefix="0" xfId="0"/>
    <xf numFmtId="9" fontId="0" fillId="3" borderId="1" pivotButton="0" quotePrefix="0" xfId="0"/>
    <xf numFmtId="0" fontId="4" fillId="4" borderId="1" applyAlignment="1" pivotButton="0" quotePrefix="0" xfId="0">
      <alignment horizontal="center" vertical="center" wrapText="1"/>
    </xf>
    <xf numFmtId="4" fontId="0" fillId="5" borderId="1" pivotButton="0" quotePrefix="0" xfId="0"/>
    <xf numFmtId="0" fontId="3" fillId="0" borderId="0" applyAlignment="1" pivotButton="0" quotePrefix="0" xfId="0">
      <alignment horizontal="right"/>
    </xf>
    <xf numFmtId="4" fontId="3" fillId="5" borderId="1" pivotButton="0" quotePrefix="0" xfId="0"/>
    <xf numFmtId="165" fontId="3" fillId="5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0" customWidth="1" min="3" max="3"/>
    <col width="18" customWidth="1" min="4" max="4"/>
    <col width="14" customWidth="1" min="5" max="5"/>
    <col width="18" customWidth="1" min="6" max="6"/>
    <col width="4" customWidth="1" min="7" max="7"/>
  </cols>
  <sheetData>
    <row r="1" ht="34" customHeight="1">
      <c r="A1" s="1" t="inlineStr">
        <is>
          <t>Estimate Template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Price a job from labor and materials with markup. Good for contractors and service businesses.</t>
        </is>
      </c>
    </row>
    <row r="3">
      <c r="A3" s="4" t="inlineStr">
        <is>
          <t>Your company</t>
        </is>
      </c>
      <c r="B3" s="5" t="inlineStr">
        <is>
          <t>Softotech Example Co.</t>
        </is>
      </c>
      <c r="C3" s="5" t="n"/>
      <c r="E3" s="4" t="inlineStr">
        <is>
          <t>Estimate no.</t>
        </is>
      </c>
      <c r="F3" s="5" t="inlineStr">
        <is>
          <t>E-2001</t>
        </is>
      </c>
    </row>
    <row r="4">
      <c r="A4" s="4" t="inlineStr">
        <is>
          <t>Address</t>
        </is>
      </c>
      <c r="B4" s="5" t="inlineStr">
        <is>
          <t>12 Main Street, Austin, TX</t>
        </is>
      </c>
      <c r="C4" s="5" t="n"/>
      <c r="E4" s="4" t="inlineStr">
        <is>
          <t>Date</t>
        </is>
      </c>
      <c r="F4" s="6" t="n">
        <v>46083</v>
      </c>
    </row>
    <row r="5">
      <c r="A5" s="4" t="inlineStr">
        <is>
          <t>Client</t>
        </is>
      </c>
      <c r="B5" s="5" t="inlineStr">
        <is>
          <t>J. Alvarez</t>
        </is>
      </c>
      <c r="C5" s="5" t="n"/>
    </row>
    <row r="6">
      <c r="A6" s="4" t="inlineStr">
        <is>
          <t>Job site</t>
        </is>
      </c>
      <c r="B6" s="5" t="inlineStr">
        <is>
          <t>48 Oak Lane</t>
        </is>
      </c>
      <c r="C6" s="5" t="n"/>
    </row>
    <row r="8">
      <c r="A8" s="4" t="inlineStr">
        <is>
          <t>Labor rate ($/h)</t>
        </is>
      </c>
      <c r="B8" s="7" t="n">
        <v>55</v>
      </c>
      <c r="D8" s="4" t="inlineStr">
        <is>
          <t>Contingency (%)</t>
        </is>
      </c>
      <c r="E8" s="8" t="n">
        <v>0.05</v>
      </c>
    </row>
    <row r="9">
      <c r="A9" s="4" t="inlineStr">
        <is>
          <t>Material markup (%)</t>
        </is>
      </c>
      <c r="B9" s="8" t="n">
        <v>0.15</v>
      </c>
      <c r="D9" s="4" t="inlineStr">
        <is>
          <t>Tax on materials (%)</t>
        </is>
      </c>
      <c r="E9" s="8" t="n">
        <v>0.07000000000000001</v>
      </c>
    </row>
    <row r="11" ht="28" customHeight="1">
      <c r="A11" s="9" t="inlineStr">
        <is>
          <t>Task / item</t>
        </is>
      </c>
      <c r="B11" s="9" t="inlineStr">
        <is>
          <t>Type</t>
        </is>
      </c>
      <c r="C11" s="9" t="inlineStr">
        <is>
          <t>Hours</t>
        </is>
      </c>
      <c r="D11" s="9" t="inlineStr">
        <is>
          <t>Material cost ($)</t>
        </is>
      </c>
      <c r="E11" s="9" t="inlineStr">
        <is>
          <t>Cost ($)</t>
        </is>
      </c>
      <c r="F11" s="9" t="inlineStr">
        <is>
          <t>Price to client ($)</t>
        </is>
      </c>
    </row>
    <row r="12">
      <c r="A12" s="5" t="inlineStr">
        <is>
          <t>Demolition and prep</t>
        </is>
      </c>
      <c r="B12" s="5" t="inlineStr">
        <is>
          <t>Labor</t>
        </is>
      </c>
      <c r="C12" s="5" t="n">
        <v>8</v>
      </c>
      <c r="D12" s="7" t="n">
        <v>0</v>
      </c>
      <c r="E12" s="10">
        <f>IF(A12="","",IF(B12="Labor",C12*$B$8,D12))</f>
        <v/>
      </c>
      <c r="F12" s="10">
        <f>IF(A12="","",IF(B12="Labor",E12,E12*(1+$B$9)))</f>
        <v/>
      </c>
    </row>
    <row r="13">
      <c r="A13" s="5" t="inlineStr">
        <is>
          <t>Install cabinets</t>
        </is>
      </c>
      <c r="B13" s="5" t="inlineStr">
        <is>
          <t>Labor</t>
        </is>
      </c>
      <c r="C13" s="5" t="n">
        <v>14</v>
      </c>
      <c r="D13" s="7" t="n">
        <v>0</v>
      </c>
      <c r="E13" s="10">
        <f>IF(A13="","",IF(B13="Labor",C13*$B$8,D13))</f>
        <v/>
      </c>
      <c r="F13" s="10">
        <f>IF(A13="","",IF(B13="Labor",E13,E13*(1+$B$9)))</f>
        <v/>
      </c>
    </row>
    <row r="14">
      <c r="A14" s="5" t="inlineStr">
        <is>
          <t>Cabinets (set of 8)</t>
        </is>
      </c>
      <c r="B14" s="5" t="inlineStr">
        <is>
          <t>Material</t>
        </is>
      </c>
      <c r="C14" s="5" t="n">
        <v>0</v>
      </c>
      <c r="D14" s="7" t="n">
        <v>2400</v>
      </c>
      <c r="E14" s="10">
        <f>IF(A14="","",IF(B14="Labor",C14*$B$8,D14))</f>
        <v/>
      </c>
      <c r="F14" s="10">
        <f>IF(A14="","",IF(B14="Labor",E14,E14*(1+$B$9)))</f>
        <v/>
      </c>
    </row>
    <row r="15">
      <c r="A15" s="5" t="inlineStr">
        <is>
          <t>Countertop install</t>
        </is>
      </c>
      <c r="B15" s="5" t="inlineStr">
        <is>
          <t>Labor</t>
        </is>
      </c>
      <c r="C15" s="5" t="n">
        <v>6</v>
      </c>
      <c r="D15" s="7" t="n">
        <v>0</v>
      </c>
      <c r="E15" s="10">
        <f>IF(A15="","",IF(B15="Labor",C15*$B$8,D15))</f>
        <v/>
      </c>
      <c r="F15" s="10">
        <f>IF(A15="","",IF(B15="Labor",E15,E15*(1+$B$9)))</f>
        <v/>
      </c>
    </row>
    <row r="16">
      <c r="A16" s="5" t="inlineStr">
        <is>
          <t>Quartz countertop</t>
        </is>
      </c>
      <c r="B16" s="5" t="inlineStr">
        <is>
          <t>Material</t>
        </is>
      </c>
      <c r="C16" s="5" t="n">
        <v>0</v>
      </c>
      <c r="D16" s="7" t="n">
        <v>1850</v>
      </c>
      <c r="E16" s="10">
        <f>IF(A16="","",IF(B16="Labor",C16*$B$8,D16))</f>
        <v/>
      </c>
      <c r="F16" s="10">
        <f>IF(A16="","",IF(B16="Labor",E16,E16*(1+$B$9)))</f>
        <v/>
      </c>
    </row>
    <row r="17">
      <c r="A17" s="5" t="inlineStr">
        <is>
          <t>Plumbing hookup</t>
        </is>
      </c>
      <c r="B17" s="5" t="inlineStr">
        <is>
          <t>Labor</t>
        </is>
      </c>
      <c r="C17" s="5" t="n">
        <v>4</v>
      </c>
      <c r="D17" s="7" t="n">
        <v>0</v>
      </c>
      <c r="E17" s="10">
        <f>IF(A17="","",IF(B17="Labor",C17*$B$8,D17))</f>
        <v/>
      </c>
      <c r="F17" s="10">
        <f>IF(A17="","",IF(B17="Labor",E17,E17*(1+$B$9)))</f>
        <v/>
      </c>
    </row>
    <row r="18">
      <c r="A18" s="5" t="inlineStr">
        <is>
          <t>Faucet and fittings</t>
        </is>
      </c>
      <c r="B18" s="5" t="inlineStr">
        <is>
          <t>Material</t>
        </is>
      </c>
      <c r="C18" s="5" t="n">
        <v>0</v>
      </c>
      <c r="D18" s="7" t="n">
        <v>310</v>
      </c>
      <c r="E18" s="10">
        <f>IF(A18="","",IF(B18="Labor",C18*$B$8,D18))</f>
        <v/>
      </c>
      <c r="F18" s="10">
        <f>IF(A18="","",IF(B18="Labor",E18,E18*(1+$B$9)))</f>
        <v/>
      </c>
    </row>
    <row r="19">
      <c r="A19" s="5" t="n"/>
      <c r="B19" s="5" t="n"/>
      <c r="C19" s="5" t="n"/>
      <c r="D19" s="7" t="n"/>
      <c r="E19" s="10">
        <f>IF(A19="","",IF(B19="Labor",C19*$B$8,D19))</f>
        <v/>
      </c>
      <c r="F19" s="10">
        <f>IF(A19="","",IF(B19="Labor",E19,E19*(1+$B$9)))</f>
        <v/>
      </c>
    </row>
    <row r="20">
      <c r="A20" s="5" t="n"/>
      <c r="B20" s="5" t="n"/>
      <c r="C20" s="5" t="n"/>
      <c r="D20" s="7" t="n"/>
      <c r="E20" s="10">
        <f>IF(A20="","",IF(B20="Labor",C20*$B$8,D20))</f>
        <v/>
      </c>
      <c r="F20" s="10">
        <f>IF(A20="","",IF(B20="Labor",E20,E20*(1+$B$9)))</f>
        <v/>
      </c>
    </row>
    <row r="21">
      <c r="A21" s="5" t="n"/>
      <c r="B21" s="5" t="n"/>
      <c r="C21" s="5" t="n"/>
      <c r="D21" s="7" t="n"/>
      <c r="E21" s="10">
        <f>IF(A21="","",IF(B21="Labor",C21*$B$8,D21))</f>
        <v/>
      </c>
      <c r="F21" s="10">
        <f>IF(A21="","",IF(B21="Labor",E21,E21*(1+$B$9)))</f>
        <v/>
      </c>
    </row>
    <row r="22">
      <c r="A22" s="5" t="n"/>
      <c r="B22" s="5" t="n"/>
      <c r="C22" s="5" t="n"/>
      <c r="D22" s="7" t="n"/>
      <c r="E22" s="10">
        <f>IF(A22="","",IF(B22="Labor",C22*$B$8,D22))</f>
        <v/>
      </c>
      <c r="F22" s="10">
        <f>IF(A22="","",IF(B22="Labor",E22,E22*(1+$B$9)))</f>
        <v/>
      </c>
    </row>
    <row r="23">
      <c r="A23" s="5" t="n"/>
      <c r="B23" s="5" t="n"/>
      <c r="C23" s="5" t="n"/>
      <c r="D23" s="7" t="n"/>
      <c r="E23" s="10">
        <f>IF(A23="","",IF(B23="Labor",C23*$B$8,D23))</f>
        <v/>
      </c>
      <c r="F23" s="10">
        <f>IF(A23="","",IF(B23="Labor",E23,E23*(1+$B$9)))</f>
        <v/>
      </c>
    </row>
    <row r="24">
      <c r="A24" s="5" t="n"/>
      <c r="B24" s="5" t="n"/>
      <c r="C24" s="5" t="n"/>
      <c r="D24" s="7" t="n"/>
      <c r="E24" s="10">
        <f>IF(A24="","",IF(B24="Labor",C24*$B$8,D24))</f>
        <v/>
      </c>
      <c r="F24" s="10">
        <f>IF(A24="","",IF(B24="Labor",E24,E24*(1+$B$9)))</f>
        <v/>
      </c>
    </row>
    <row r="25">
      <c r="A25" s="5" t="n"/>
      <c r="B25" s="5" t="n"/>
      <c r="C25" s="5" t="n"/>
      <c r="D25" s="7" t="n"/>
      <c r="E25" s="10">
        <f>IF(A25="","",IF(B25="Labor",C25*$B$8,D25))</f>
        <v/>
      </c>
      <c r="F25" s="10">
        <f>IF(A25="","",IF(B25="Labor",E25,E25*(1+$B$9)))</f>
        <v/>
      </c>
    </row>
    <row r="26">
      <c r="A26" s="5" t="n"/>
      <c r="B26" s="5" t="n"/>
      <c r="C26" s="5" t="n"/>
      <c r="D26" s="7" t="n"/>
      <c r="E26" s="10">
        <f>IF(A26="","",IF(B26="Labor",C26*$B$8,D26))</f>
        <v/>
      </c>
      <c r="F26" s="10">
        <f>IF(A26="","",IF(B26="Labor",E26,E26*(1+$B$9)))</f>
        <v/>
      </c>
    </row>
    <row r="27">
      <c r="A27" s="5" t="n"/>
      <c r="B27" s="5" t="n"/>
      <c r="C27" s="5" t="n"/>
      <c r="D27" s="7" t="n"/>
      <c r="E27" s="10">
        <f>IF(A27="","",IF(B27="Labor",C27*$B$8,D27))</f>
        <v/>
      </c>
      <c r="F27" s="10">
        <f>IF(A27="","",IF(B27="Labor",E27,E27*(1+$B$9)))</f>
        <v/>
      </c>
    </row>
    <row r="28">
      <c r="A28" s="5" t="n"/>
      <c r="B28" s="5" t="n"/>
      <c r="C28" s="5" t="n"/>
      <c r="D28" s="7" t="n"/>
      <c r="E28" s="10">
        <f>IF(A28="","",IF(B28="Labor",C28*$B$8,D28))</f>
        <v/>
      </c>
      <c r="F28" s="10">
        <f>IF(A28="","",IF(B28="Labor",E28,E28*(1+$B$9)))</f>
        <v/>
      </c>
    </row>
    <row r="29">
      <c r="A29" s="5" t="n"/>
      <c r="B29" s="5" t="n"/>
      <c r="C29" s="5" t="n"/>
      <c r="D29" s="7" t="n"/>
      <c r="E29" s="10">
        <f>IF(A29="","",IF(B29="Labor",C29*$B$8,D29))</f>
        <v/>
      </c>
      <c r="F29" s="10">
        <f>IF(A29="","",IF(B29="Labor",E29,E29*(1+$B$9)))</f>
        <v/>
      </c>
    </row>
    <row r="30">
      <c r="A30" s="5" t="n"/>
      <c r="B30" s="5" t="n"/>
      <c r="C30" s="5" t="n"/>
      <c r="D30" s="7" t="n"/>
      <c r="E30" s="10">
        <f>IF(A30="","",IF(B30="Labor",C30*$B$8,D30))</f>
        <v/>
      </c>
      <c r="F30" s="10">
        <f>IF(A30="","",IF(B30="Labor",E30,E30*(1+$B$9)))</f>
        <v/>
      </c>
    </row>
    <row r="31">
      <c r="A31" s="5" t="n"/>
      <c r="B31" s="5" t="n"/>
      <c r="C31" s="5" t="n"/>
      <c r="D31" s="7" t="n"/>
      <c r="E31" s="10">
        <f>IF(A31="","",IF(B31="Labor",C31*$B$8,D31))</f>
        <v/>
      </c>
      <c r="F31" s="10">
        <f>IF(A31="","",IF(B31="Labor",E31,E31*(1+$B$9)))</f>
        <v/>
      </c>
    </row>
    <row r="33">
      <c r="E33" s="11" t="inlineStr">
        <is>
          <t>Subtotal</t>
        </is>
      </c>
      <c r="F33" s="12">
        <f>SUM(F12:F31)</f>
        <v/>
      </c>
    </row>
    <row r="34">
      <c r="E34" s="11" t="inlineStr">
        <is>
          <t>Contingency</t>
        </is>
      </c>
      <c r="F34" s="12">
        <f>F33*E8</f>
        <v/>
      </c>
    </row>
    <row r="35">
      <c r="E35" s="11" t="inlineStr">
        <is>
          <t>Tax on materials</t>
        </is>
      </c>
      <c r="F35" s="12">
        <f>SUMIF(B12:B31,"Material",F12:F31)*E9</f>
        <v/>
      </c>
    </row>
    <row r="36">
      <c r="E36" s="11" t="inlineStr">
        <is>
          <t>ESTIMATE TOTAL</t>
        </is>
      </c>
      <c r="F36" s="12">
        <f>F33+F34+F35</f>
        <v/>
      </c>
    </row>
    <row r="37">
      <c r="E37" s="11" t="inlineStr">
        <is>
          <t>Your cost</t>
        </is>
      </c>
      <c r="F37" s="12">
        <f>SUM(E12:E31)</f>
        <v/>
      </c>
    </row>
    <row r="38">
      <c r="E38" s="11" t="inlineStr">
        <is>
          <t>Gross margin</t>
        </is>
      </c>
      <c r="F38" s="13">
        <f>IF(F36=0,"",(F36-F37-F35)/F36)</f>
        <v/>
      </c>
    </row>
    <row r="41">
      <c r="A41" s="14" t="inlineStr">
        <is>
          <t>Free template by Softotech Solutions (softotech.net). For educational and general use only, not financial or legal advice.</t>
        </is>
      </c>
    </row>
  </sheetData>
  <mergeCells count="3">
    <mergeCell ref="A41:F41"/>
    <mergeCell ref="A2:G2"/>
    <mergeCell ref="A1:G1"/>
  </mergeCells>
  <dataValidations count="1">
    <dataValidation sqref="B12:B31" showDropDown="0" showInputMessage="0" showErrorMessage="0" allowBlank="1" type="list">
      <formula1>"Labor,Material"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Estimate Template</t>
        </is>
      </c>
    </row>
    <row r="3">
      <c r="A3" s="16" t="inlineStr">
        <is>
          <t>1. Set labor rate, material markup, contingency and tax in the yellow cells at the top.</t>
        </is>
      </c>
    </row>
    <row r="4">
      <c r="A4" s="16" t="inlineStr">
        <is>
          <t>2. List each task. Choose Labor (enter hours) or Material (enter cost).</t>
        </is>
      </c>
    </row>
    <row r="5">
      <c r="A5" s="16" t="inlineStr">
        <is>
          <t>3. The sheet prices labor at your rate and adds markup to materials. Totals and your margin calculate automatically.</t>
        </is>
      </c>
    </row>
    <row r="6">
      <c r="A6" s="16" t="inlineStr">
        <is>
          <t>4. Sample job included. Overwrite it.</t>
        </is>
      </c>
    </row>
    <row r="8">
      <c r="A8" s="4" t="inlineStr">
        <is>
          <t>Colour key:  yellow cells = type your own numbers or text  |  green cells = calculated automatically (do not overwrite)</t>
        </is>
      </c>
    </row>
    <row r="10">
      <c r="A10" s="14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2026-11-03T23:14:13Z</dcterms:created>
  <dcterms:modified xmlns:dcterms="http://purl.org/dc/terms/" xmlns:xsi="http://www.w3.org/2001/XMLSchema-instance" xsi:type="dcterms:W3CDTF">2026-11-03T23:14:13Z</dcterms:modified>
</cp:coreProperties>
</file>