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bts" sheetId="1" state="visible" r:id="rId1"/>
    <sheet xmlns:r="http://schemas.openxmlformats.org/officeDocument/2006/relationships" name="Schedule" sheetId="2" state="visible" r:id="rId2"/>
    <sheet xmlns:r="http://schemas.openxmlformats.org/officeDocument/2006/relationships" name="Read me" sheetId="3" state="visible" r:id="rId3"/>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b val="1"/>
      <color rgb="00FFFFFF"/>
      <sz val="18"/>
    </font>
    <font>
      <i val="1"/>
      <color rgb="0055627A"/>
    </font>
    <font>
      <b val="1"/>
    </font>
    <font>
      <b val="1"/>
      <color rgb="000870F8"/>
      <u val="single"/>
    </font>
    <font>
      <b val="1"/>
      <color rgb="00FFFFFF"/>
    </font>
    <font>
      <i val="1"/>
      <color rgb="0055627A"/>
      <sz val="9"/>
    </font>
    <font>
      <b val="1"/>
      <color rgb="00FFFFFF"/>
      <sz val="9"/>
    </font>
    <font>
      <b val="1"/>
      <color rgb="000E1B33"/>
      <sz val="16"/>
    </font>
  </fonts>
  <fills count="7">
    <fill>
      <patternFill/>
    </fill>
    <fill>
      <patternFill patternType="gray125"/>
    </fill>
    <fill>
      <patternFill patternType="solid">
        <fgColor rgb="000E1B33"/>
      </patternFill>
    </fill>
    <fill>
      <patternFill patternType="solid">
        <fgColor rgb="00FFF2CC"/>
      </patternFill>
    </fill>
    <fill>
      <patternFill patternType="solid">
        <fgColor rgb="000870F8"/>
      </patternFill>
    </fill>
    <fill>
      <patternFill patternType="solid">
        <fgColor rgb="00EAF2FE"/>
      </patternFill>
    </fill>
    <fill>
      <patternFill patternType="solid">
        <fgColor rgb="00E3F4EA"/>
      </patternFill>
    </fill>
  </fills>
  <borders count="2">
    <border>
      <left/>
      <right/>
      <top/>
      <bottom/>
      <diagonal/>
    </border>
    <border>
      <left style="thin">
        <color rgb="00DCE4EF"/>
      </left>
      <right style="thin">
        <color rgb="00DCE4EF"/>
      </right>
      <top style="thin">
        <color rgb="00DCE4EF"/>
      </top>
      <bottom style="thin">
        <color rgb="00DCE4EF"/>
      </bottom>
    </border>
  </borders>
  <cellStyleXfs count="1">
    <xf numFmtId="0" fontId="0" fillId="0" borderId="0"/>
  </cellStyleXfs>
  <cellXfs count="19">
    <xf numFmtId="0" fontId="0" fillId="0" borderId="0" pivotButton="0" quotePrefix="0" xfId="0"/>
    <xf numFmtId="0" fontId="1" fillId="2" borderId="0" applyAlignment="1" pivotButton="0" quotePrefix="0" xfId="0">
      <alignment vertical="center" indent="1"/>
    </xf>
    <xf numFmtId="0" fontId="0" fillId="2" borderId="0" pivotButton="0" quotePrefix="0" xfId="0"/>
    <xf numFmtId="0" fontId="2" fillId="0" borderId="0" applyAlignment="1" pivotButton="0" quotePrefix="0" xfId="0">
      <alignment indent="1"/>
    </xf>
    <xf numFmtId="0" fontId="3" fillId="0" borderId="0" pivotButton="0" quotePrefix="0" xfId="0"/>
    <xf numFmtId="4" fontId="0" fillId="3" borderId="1" pivotButton="0" quotePrefix="0" xfId="0"/>
    <xf numFmtId="0" fontId="4" fillId="0" borderId="0" pivotButton="0" quotePrefix="0" xfId="0"/>
    <xf numFmtId="0" fontId="5" fillId="4" borderId="1" applyAlignment="1" pivotButton="0" quotePrefix="0" xfId="0">
      <alignment horizontal="center" vertical="center" wrapText="1"/>
    </xf>
    <xf numFmtId="0" fontId="0" fillId="5" borderId="1" pivotButton="0" quotePrefix="0" xfId="0"/>
    <xf numFmtId="0" fontId="0" fillId="3" borderId="1" pivotButton="0" quotePrefix="0" xfId="0"/>
    <xf numFmtId="0" fontId="0" fillId="6" borderId="1" pivotButton="0" quotePrefix="0" xfId="0"/>
    <xf numFmtId="4" fontId="3" fillId="5" borderId="0" pivotButton="0" quotePrefix="0" xfId="0"/>
    <xf numFmtId="4" fontId="0" fillId="6" borderId="1" pivotButton="0" quotePrefix="0" xfId="0"/>
    <xf numFmtId="0" fontId="2" fillId="0" borderId="0" pivotButton="0" quotePrefix="0" xfId="0"/>
    <xf numFmtId="0" fontId="6" fillId="0" borderId="0" pivotButton="0" quotePrefix="0" xfId="0"/>
    <xf numFmtId="0" fontId="7" fillId="4" borderId="0" applyAlignment="1" pivotButton="0" quotePrefix="0" xfId="0">
      <alignment horizontal="center"/>
    </xf>
    <xf numFmtId="4" fontId="0" fillId="0" borderId="0" pivotButton="0" quotePrefix="0" xfId="0"/>
    <xf numFmtId="0" fontId="8"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8" customWidth="1" min="1" max="1"/>
    <col width="30" customWidth="1" min="2" max="2"/>
    <col width="16" customWidth="1" min="3" max="3"/>
    <col width="12" customWidth="1" min="4" max="4"/>
    <col width="22" customWidth="1" min="5" max="5"/>
    <col width="16" customWidth="1" min="6" max="6"/>
  </cols>
  <sheetData>
    <row r="1" ht="34" customHeight="1">
      <c r="A1" s="1" t="inlineStr">
        <is>
          <t>Debt Snowball Spreadsheet</t>
        </is>
      </c>
      <c r="B1" s="2" t="n"/>
      <c r="C1" s="2" t="n"/>
      <c r="D1" s="2" t="n"/>
      <c r="E1" s="2" t="n"/>
      <c r="F1" s="2" t="n"/>
    </row>
    <row r="2">
      <c r="A2" s="3" t="inlineStr">
        <is>
          <t>List your debts from smallest balance to largest. The Schedule sheet shows the payoff month by month.</t>
        </is>
      </c>
    </row>
    <row r="3">
      <c r="A3" s="4" t="inlineStr">
        <is>
          <t>Total monthly budget for debt ($)</t>
        </is>
      </c>
      <c r="D3" s="5" t="n">
        <v>700</v>
      </c>
      <c r="E3" s="6">
        <f>HYPERLINK("#'Schedule'!A1","Go to Schedule")</f>
        <v/>
      </c>
    </row>
    <row r="5" ht="28" customHeight="1">
      <c r="A5" s="7" t="inlineStr">
        <is>
          <t>Order</t>
        </is>
      </c>
      <c r="B5" s="7" t="inlineStr">
        <is>
          <t>Debt name</t>
        </is>
      </c>
      <c r="C5" s="7" t="inlineStr">
        <is>
          <t>Balance ($)</t>
        </is>
      </c>
      <c r="D5" s="7" t="inlineStr">
        <is>
          <t>APR (%)</t>
        </is>
      </c>
      <c r="E5" s="7" t="inlineStr">
        <is>
          <t>Minimum payment ($)</t>
        </is>
      </c>
      <c r="F5" s="7" t="inlineStr">
        <is>
          <t>Payoff month</t>
        </is>
      </c>
    </row>
    <row r="6">
      <c r="A6" s="8" t="n">
        <v>1</v>
      </c>
      <c r="B6" s="9" t="inlineStr">
        <is>
          <t>Store card</t>
        </is>
      </c>
      <c r="C6" s="5" t="n">
        <v>650</v>
      </c>
      <c r="D6" s="9" t="n">
        <v>24</v>
      </c>
      <c r="E6" s="5" t="n">
        <v>35</v>
      </c>
      <c r="F6" s="10">
        <f>IF(C6=0,"",IFERROR(MATCH(TRUE,INDEX(Schedule!E$6:E$125&lt;=0.005,0),0),"Over 10 yrs"))</f>
        <v/>
      </c>
    </row>
    <row r="7">
      <c r="A7" s="8" t="n">
        <v>2</v>
      </c>
      <c r="B7" s="9" t="inlineStr">
        <is>
          <t>Medical bill</t>
        </is>
      </c>
      <c r="C7" s="5" t="n">
        <v>1400</v>
      </c>
      <c r="D7" s="9" t="n">
        <v>0</v>
      </c>
      <c r="E7" s="5" t="n">
        <v>50</v>
      </c>
      <c r="F7" s="10">
        <f>IF(C7=0,"",IFERROR(MATCH(TRUE,INDEX(Schedule!I$6:I$125&lt;=0.005,0),0),"Over 10 yrs"))</f>
        <v/>
      </c>
    </row>
    <row r="8">
      <c r="A8" s="8" t="n">
        <v>3</v>
      </c>
      <c r="B8" s="9" t="inlineStr">
        <is>
          <t>Credit card</t>
        </is>
      </c>
      <c r="C8" s="5" t="n">
        <v>3200</v>
      </c>
      <c r="D8" s="9" t="n">
        <v>21</v>
      </c>
      <c r="E8" s="5" t="n">
        <v>90</v>
      </c>
      <c r="F8" s="10">
        <f>IF(C8=0,"",IFERROR(MATCH(TRUE,INDEX(Schedule!M$6:M$125&lt;=0.005,0),0),"Over 10 yrs"))</f>
        <v/>
      </c>
    </row>
    <row r="9">
      <c r="A9" s="8" t="n">
        <v>4</v>
      </c>
      <c r="B9" s="9" t="inlineStr">
        <is>
          <t>Car loan</t>
        </is>
      </c>
      <c r="C9" s="5" t="n">
        <v>7800</v>
      </c>
      <c r="D9" s="9" t="n">
        <v>6.5</v>
      </c>
      <c r="E9" s="5" t="n">
        <v>230</v>
      </c>
      <c r="F9" s="10">
        <f>IF(C9=0,"",IFERROR(MATCH(TRUE,INDEX(Schedule!Q$6:Q$125&lt;=0.005,0),0),"Over 10 yrs"))</f>
        <v/>
      </c>
    </row>
    <row r="10">
      <c r="A10" s="8" t="n">
        <v>5</v>
      </c>
      <c r="B10" s="9" t="inlineStr">
        <is>
          <t>Student loan</t>
        </is>
      </c>
      <c r="C10" s="5" t="n">
        <v>9500</v>
      </c>
      <c r="D10" s="9" t="n">
        <v>5</v>
      </c>
      <c r="E10" s="5" t="n">
        <v>110</v>
      </c>
      <c r="F10" s="10">
        <f>IF(C10=0,"",IFERROR(MATCH(TRUE,INDEX(Schedule!U$6:U$125&lt;=0.005,0),0),"Over 10 yrs"))</f>
        <v/>
      </c>
    </row>
    <row r="12">
      <c r="A12" s="4" t="inlineStr">
        <is>
          <t>Totals</t>
        </is>
      </c>
      <c r="C12" s="11">
        <f>SUM(C6:C10)</f>
        <v/>
      </c>
      <c r="E12" s="11">
        <f>SUM(E6:E10)</f>
        <v/>
      </c>
    </row>
    <row r="14">
      <c r="A14" s="4" t="inlineStr">
        <is>
          <t>Debt-free in (months)</t>
        </is>
      </c>
      <c r="D14" s="10">
        <f>IFERROR(MATCH(TRUE,INDEX(Schedule!BH6:BH125&lt;=0.005,0),0),"Over 10 yrs")</f>
        <v/>
      </c>
    </row>
    <row r="15">
      <c r="A15" s="4" t="inlineStr">
        <is>
          <t>Total interest paid ($)</t>
        </is>
      </c>
      <c r="D15" s="12">
        <f>SUM(Schedule!BI6:BI125)-C12</f>
        <v/>
      </c>
    </row>
    <row r="16">
      <c r="A16" s="4" t="inlineStr">
        <is>
          <t>Budget check</t>
        </is>
      </c>
      <c r="D16" s="10">
        <f>IF(D3&lt;E12,"Budget is below total minimums","OK")</f>
        <v/>
      </c>
    </row>
    <row r="18">
      <c r="A18" s="13" t="inlineStr">
        <is>
          <t>Tip: enter debts from smallest balance to largest (the snowball method). Extra money goes to debt 1 first, then rolls to the next one when it is paid off.</t>
        </is>
      </c>
    </row>
    <row r="20">
      <c r="A20" s="14" t="inlineStr">
        <is>
          <t>Free template by Softotech Solutions (softotech.net). For educational and general use only, not financial or legal advice.</t>
        </is>
      </c>
    </row>
  </sheetData>
  <mergeCells count="3">
    <mergeCell ref="A20:F20"/>
    <mergeCell ref="A2:F2"/>
    <mergeCell ref="A1:F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I126"/>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8" customWidth="1" min="1" max="1"/>
    <col width="11"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s>
  <sheetData>
    <row r="1" ht="34" customHeight="1">
      <c r="A1" s="1" t="inlineStr">
        <is>
          <t>Payoff Schedule</t>
        </is>
      </c>
      <c r="B1" s="2" t="n"/>
      <c r="C1" s="2" t="n"/>
      <c r="D1" s="2" t="n"/>
      <c r="E1" s="2" t="n"/>
      <c r="F1" s="2" t="n"/>
      <c r="G1" s="2" t="n"/>
      <c r="H1" s="2" t="n"/>
      <c r="I1" s="2" t="n"/>
      <c r="J1" s="2" t="n"/>
      <c r="K1" s="2" t="n"/>
      <c r="L1" s="2" t="n"/>
    </row>
    <row r="2">
      <c r="A2" s="3" t="inlineStr">
        <is>
          <t>Monthly balances. Calculated from the Debts sheet. Do not type here.</t>
        </is>
      </c>
    </row>
    <row r="5" ht="28" customHeight="1">
      <c r="A5" s="7" t="inlineStr">
        <is>
          <t>Month</t>
        </is>
      </c>
      <c r="B5" s="15" t="inlineStr">
        <is>
          <t>D1 min</t>
        </is>
      </c>
      <c r="C5" s="15" t="inlineStr">
        <is>
          <t>D1 pool</t>
        </is>
      </c>
      <c r="D5" s="15" t="inlineStr">
        <is>
          <t>D1 pay</t>
        </is>
      </c>
      <c r="E5" s="15" t="inlineStr">
        <is>
          <t>D1 end</t>
        </is>
      </c>
      <c r="F5" s="15" t="inlineStr">
        <is>
          <t>D2 min</t>
        </is>
      </c>
      <c r="G5" s="15" t="inlineStr">
        <is>
          <t>D2 pool</t>
        </is>
      </c>
      <c r="H5" s="15" t="inlineStr">
        <is>
          <t>D2 pay</t>
        </is>
      </c>
      <c r="I5" s="15" t="inlineStr">
        <is>
          <t>D2 end</t>
        </is>
      </c>
      <c r="J5" s="15" t="inlineStr">
        <is>
          <t>D3 min</t>
        </is>
      </c>
      <c r="K5" s="15" t="inlineStr">
        <is>
          <t>D3 pool</t>
        </is>
      </c>
      <c r="L5" s="15" t="inlineStr">
        <is>
          <t>D3 pay</t>
        </is>
      </c>
      <c r="M5" s="15" t="inlineStr">
        <is>
          <t>D3 end</t>
        </is>
      </c>
      <c r="N5" s="15" t="inlineStr">
        <is>
          <t>D4 min</t>
        </is>
      </c>
      <c r="O5" s="15" t="inlineStr">
        <is>
          <t>D4 pool</t>
        </is>
      </c>
      <c r="P5" s="15" t="inlineStr">
        <is>
          <t>D4 pay</t>
        </is>
      </c>
      <c r="Q5" s="15" t="inlineStr">
        <is>
          <t>D4 end</t>
        </is>
      </c>
      <c r="R5" s="15" t="inlineStr">
        <is>
          <t>D5 min</t>
        </is>
      </c>
      <c r="S5" s="15" t="inlineStr">
        <is>
          <t>D5 pool</t>
        </is>
      </c>
      <c r="T5" s="15" t="inlineStr">
        <is>
          <t>D5 pay</t>
        </is>
      </c>
      <c r="U5" s="15" t="inlineStr">
        <is>
          <t>D5 end</t>
        </is>
      </c>
      <c r="BH5" s="4" t="inlineStr">
        <is>
          <t>Total end</t>
        </is>
      </c>
      <c r="BI5" s="4" t="inlineStr">
        <is>
          <t>Total paid</t>
        </is>
      </c>
    </row>
    <row r="6">
      <c r="A6" t="n">
        <v>1</v>
      </c>
      <c r="B6" s="16">
        <f>MIN(Debts!$C$6*(1+Debts!$D$6/1200),Debts!$E$6)</f>
        <v/>
      </c>
      <c r="C6" s="16">
        <f>MAX(Debts!$D$3-(B6+F6+J6+N6+R6),0)</f>
        <v/>
      </c>
      <c r="D6" s="16">
        <f>MIN(Debts!$C$6*(1+Debts!$D$6/1200),B6+C6)</f>
        <v/>
      </c>
      <c r="E6" s="16">
        <f>Debts!$C$6*(1+Debts!$D$6/1200)-D6</f>
        <v/>
      </c>
      <c r="F6" s="16">
        <f>MIN(Debts!$C$7*(1+Debts!$D$7/1200),Debts!$E$7)</f>
        <v/>
      </c>
      <c r="G6" s="16">
        <f>MAX(C6-(D6-B6),0)</f>
        <v/>
      </c>
      <c r="H6" s="16">
        <f>MIN(Debts!$C$7*(1+Debts!$D$7/1200),F6+G6)</f>
        <v/>
      </c>
      <c r="I6" s="16">
        <f>Debts!$C$7*(1+Debts!$D$7/1200)-H6</f>
        <v/>
      </c>
      <c r="J6" s="16">
        <f>MIN(Debts!$C$8*(1+Debts!$D$8/1200),Debts!$E$8)</f>
        <v/>
      </c>
      <c r="K6" s="16">
        <f>MAX(G6-(H6-F6),0)</f>
        <v/>
      </c>
      <c r="L6" s="16">
        <f>MIN(Debts!$C$8*(1+Debts!$D$8/1200),J6+K6)</f>
        <v/>
      </c>
      <c r="M6" s="16">
        <f>Debts!$C$8*(1+Debts!$D$8/1200)-L6</f>
        <v/>
      </c>
      <c r="N6" s="16">
        <f>MIN(Debts!$C$9*(1+Debts!$D$9/1200),Debts!$E$9)</f>
        <v/>
      </c>
      <c r="O6" s="16">
        <f>MAX(K6-(L6-J6),0)</f>
        <v/>
      </c>
      <c r="P6" s="16">
        <f>MIN(Debts!$C$9*(1+Debts!$D$9/1200),N6+O6)</f>
        <v/>
      </c>
      <c r="Q6" s="16">
        <f>Debts!$C$9*(1+Debts!$D$9/1200)-P6</f>
        <v/>
      </c>
      <c r="R6" s="16">
        <f>MIN(Debts!$C$10*(1+Debts!$D$10/1200),Debts!$E$10)</f>
        <v/>
      </c>
      <c r="S6" s="16">
        <f>MAX(O6-(P6-N6),0)</f>
        <v/>
      </c>
      <c r="T6" s="16">
        <f>MIN(Debts!$C$10*(1+Debts!$D$10/1200),R6+S6)</f>
        <v/>
      </c>
      <c r="U6" s="16">
        <f>Debts!$C$10*(1+Debts!$D$10/1200)-T6</f>
        <v/>
      </c>
      <c r="BH6" s="16">
        <f>E6+I6+M6+Q6+U6</f>
        <v/>
      </c>
      <c r="BI6" s="16">
        <f>D6+H6+L6+P6+T6</f>
        <v/>
      </c>
    </row>
    <row r="7">
      <c r="A7" t="n">
        <v>2</v>
      </c>
      <c r="B7" s="16">
        <f>MIN(E6*(1+Debts!$D$6/1200),Debts!$E$6)</f>
        <v/>
      </c>
      <c r="C7" s="16">
        <f>MAX(Debts!$D$3-(B7+F7+J7+N7+R7),0)</f>
        <v/>
      </c>
      <c r="D7" s="16">
        <f>MIN(E6*(1+Debts!$D$6/1200),B7+C7)</f>
        <v/>
      </c>
      <c r="E7" s="16">
        <f>E6*(1+Debts!$D$6/1200)-D7</f>
        <v/>
      </c>
      <c r="F7" s="16">
        <f>MIN(I6*(1+Debts!$D$7/1200),Debts!$E$7)</f>
        <v/>
      </c>
      <c r="G7" s="16">
        <f>MAX(C7-(D7-B7),0)</f>
        <v/>
      </c>
      <c r="H7" s="16">
        <f>MIN(I6*(1+Debts!$D$7/1200),F7+G7)</f>
        <v/>
      </c>
      <c r="I7" s="16">
        <f>I6*(1+Debts!$D$7/1200)-H7</f>
        <v/>
      </c>
      <c r="J7" s="16">
        <f>MIN(M6*(1+Debts!$D$8/1200),Debts!$E$8)</f>
        <v/>
      </c>
      <c r="K7" s="16">
        <f>MAX(G7-(H7-F7),0)</f>
        <v/>
      </c>
      <c r="L7" s="16">
        <f>MIN(M6*(1+Debts!$D$8/1200),J7+K7)</f>
        <v/>
      </c>
      <c r="M7" s="16">
        <f>M6*(1+Debts!$D$8/1200)-L7</f>
        <v/>
      </c>
      <c r="N7" s="16">
        <f>MIN(Q6*(1+Debts!$D$9/1200),Debts!$E$9)</f>
        <v/>
      </c>
      <c r="O7" s="16">
        <f>MAX(K7-(L7-J7),0)</f>
        <v/>
      </c>
      <c r="P7" s="16">
        <f>MIN(Q6*(1+Debts!$D$9/1200),N7+O7)</f>
        <v/>
      </c>
      <c r="Q7" s="16">
        <f>Q6*(1+Debts!$D$9/1200)-P7</f>
        <v/>
      </c>
      <c r="R7" s="16">
        <f>MIN(U6*(1+Debts!$D$10/1200),Debts!$E$10)</f>
        <v/>
      </c>
      <c r="S7" s="16">
        <f>MAX(O7-(P7-N7),0)</f>
        <v/>
      </c>
      <c r="T7" s="16">
        <f>MIN(U6*(1+Debts!$D$10/1200),R7+S7)</f>
        <v/>
      </c>
      <c r="U7" s="16">
        <f>U6*(1+Debts!$D$10/1200)-T7</f>
        <v/>
      </c>
      <c r="BH7" s="16">
        <f>E7+I7+M7+Q7+U7</f>
        <v/>
      </c>
      <c r="BI7" s="16">
        <f>D7+H7+L7+P7+T7</f>
        <v/>
      </c>
    </row>
    <row r="8">
      <c r="A8" t="n">
        <v>3</v>
      </c>
      <c r="B8" s="16">
        <f>MIN(E7*(1+Debts!$D$6/1200),Debts!$E$6)</f>
        <v/>
      </c>
      <c r="C8" s="16">
        <f>MAX(Debts!$D$3-(B8+F8+J8+N8+R8),0)</f>
        <v/>
      </c>
      <c r="D8" s="16">
        <f>MIN(E7*(1+Debts!$D$6/1200),B8+C8)</f>
        <v/>
      </c>
      <c r="E8" s="16">
        <f>E7*(1+Debts!$D$6/1200)-D8</f>
        <v/>
      </c>
      <c r="F8" s="16">
        <f>MIN(I7*(1+Debts!$D$7/1200),Debts!$E$7)</f>
        <v/>
      </c>
      <c r="G8" s="16">
        <f>MAX(C8-(D8-B8),0)</f>
        <v/>
      </c>
      <c r="H8" s="16">
        <f>MIN(I7*(1+Debts!$D$7/1200),F8+G8)</f>
        <v/>
      </c>
      <c r="I8" s="16">
        <f>I7*(1+Debts!$D$7/1200)-H8</f>
        <v/>
      </c>
      <c r="J8" s="16">
        <f>MIN(M7*(1+Debts!$D$8/1200),Debts!$E$8)</f>
        <v/>
      </c>
      <c r="K8" s="16">
        <f>MAX(G8-(H8-F8),0)</f>
        <v/>
      </c>
      <c r="L8" s="16">
        <f>MIN(M7*(1+Debts!$D$8/1200),J8+K8)</f>
        <v/>
      </c>
      <c r="M8" s="16">
        <f>M7*(1+Debts!$D$8/1200)-L8</f>
        <v/>
      </c>
      <c r="N8" s="16">
        <f>MIN(Q7*(1+Debts!$D$9/1200),Debts!$E$9)</f>
        <v/>
      </c>
      <c r="O8" s="16">
        <f>MAX(K8-(L8-J8),0)</f>
        <v/>
      </c>
      <c r="P8" s="16">
        <f>MIN(Q7*(1+Debts!$D$9/1200),N8+O8)</f>
        <v/>
      </c>
      <c r="Q8" s="16">
        <f>Q7*(1+Debts!$D$9/1200)-P8</f>
        <v/>
      </c>
      <c r="R8" s="16">
        <f>MIN(U7*(1+Debts!$D$10/1200),Debts!$E$10)</f>
        <v/>
      </c>
      <c r="S8" s="16">
        <f>MAX(O8-(P8-N8),0)</f>
        <v/>
      </c>
      <c r="T8" s="16">
        <f>MIN(U7*(1+Debts!$D$10/1200),R8+S8)</f>
        <v/>
      </c>
      <c r="U8" s="16">
        <f>U7*(1+Debts!$D$10/1200)-T8</f>
        <v/>
      </c>
      <c r="BH8" s="16">
        <f>E8+I8+M8+Q8+U8</f>
        <v/>
      </c>
      <c r="BI8" s="16">
        <f>D8+H8+L8+P8+T8</f>
        <v/>
      </c>
    </row>
    <row r="9">
      <c r="A9" t="n">
        <v>4</v>
      </c>
      <c r="B9" s="16">
        <f>MIN(E8*(1+Debts!$D$6/1200),Debts!$E$6)</f>
        <v/>
      </c>
      <c r="C9" s="16">
        <f>MAX(Debts!$D$3-(B9+F9+J9+N9+R9),0)</f>
        <v/>
      </c>
      <c r="D9" s="16">
        <f>MIN(E8*(1+Debts!$D$6/1200),B9+C9)</f>
        <v/>
      </c>
      <c r="E9" s="16">
        <f>E8*(1+Debts!$D$6/1200)-D9</f>
        <v/>
      </c>
      <c r="F9" s="16">
        <f>MIN(I8*(1+Debts!$D$7/1200),Debts!$E$7)</f>
        <v/>
      </c>
      <c r="G9" s="16">
        <f>MAX(C9-(D9-B9),0)</f>
        <v/>
      </c>
      <c r="H9" s="16">
        <f>MIN(I8*(1+Debts!$D$7/1200),F9+G9)</f>
        <v/>
      </c>
      <c r="I9" s="16">
        <f>I8*(1+Debts!$D$7/1200)-H9</f>
        <v/>
      </c>
      <c r="J9" s="16">
        <f>MIN(M8*(1+Debts!$D$8/1200),Debts!$E$8)</f>
        <v/>
      </c>
      <c r="K9" s="16">
        <f>MAX(G9-(H9-F9),0)</f>
        <v/>
      </c>
      <c r="L9" s="16">
        <f>MIN(M8*(1+Debts!$D$8/1200),J9+K9)</f>
        <v/>
      </c>
      <c r="M9" s="16">
        <f>M8*(1+Debts!$D$8/1200)-L9</f>
        <v/>
      </c>
      <c r="N9" s="16">
        <f>MIN(Q8*(1+Debts!$D$9/1200),Debts!$E$9)</f>
        <v/>
      </c>
      <c r="O9" s="16">
        <f>MAX(K9-(L9-J9),0)</f>
        <v/>
      </c>
      <c r="P9" s="16">
        <f>MIN(Q8*(1+Debts!$D$9/1200),N9+O9)</f>
        <v/>
      </c>
      <c r="Q9" s="16">
        <f>Q8*(1+Debts!$D$9/1200)-P9</f>
        <v/>
      </c>
      <c r="R9" s="16">
        <f>MIN(U8*(1+Debts!$D$10/1200),Debts!$E$10)</f>
        <v/>
      </c>
      <c r="S9" s="16">
        <f>MAX(O9-(P9-N9),0)</f>
        <v/>
      </c>
      <c r="T9" s="16">
        <f>MIN(U8*(1+Debts!$D$10/1200),R9+S9)</f>
        <v/>
      </c>
      <c r="U9" s="16">
        <f>U8*(1+Debts!$D$10/1200)-T9</f>
        <v/>
      </c>
      <c r="BH9" s="16">
        <f>E9+I9+M9+Q9+U9</f>
        <v/>
      </c>
      <c r="BI9" s="16">
        <f>D9+H9+L9+P9+T9</f>
        <v/>
      </c>
    </row>
    <row r="10">
      <c r="A10" t="n">
        <v>5</v>
      </c>
      <c r="B10" s="16">
        <f>MIN(E9*(1+Debts!$D$6/1200),Debts!$E$6)</f>
        <v/>
      </c>
      <c r="C10" s="16">
        <f>MAX(Debts!$D$3-(B10+F10+J10+N10+R10),0)</f>
        <v/>
      </c>
      <c r="D10" s="16">
        <f>MIN(E9*(1+Debts!$D$6/1200),B10+C10)</f>
        <v/>
      </c>
      <c r="E10" s="16">
        <f>E9*(1+Debts!$D$6/1200)-D10</f>
        <v/>
      </c>
      <c r="F10" s="16">
        <f>MIN(I9*(1+Debts!$D$7/1200),Debts!$E$7)</f>
        <v/>
      </c>
      <c r="G10" s="16">
        <f>MAX(C10-(D10-B10),0)</f>
        <v/>
      </c>
      <c r="H10" s="16">
        <f>MIN(I9*(1+Debts!$D$7/1200),F10+G10)</f>
        <v/>
      </c>
      <c r="I10" s="16">
        <f>I9*(1+Debts!$D$7/1200)-H10</f>
        <v/>
      </c>
      <c r="J10" s="16">
        <f>MIN(M9*(1+Debts!$D$8/1200),Debts!$E$8)</f>
        <v/>
      </c>
      <c r="K10" s="16">
        <f>MAX(G10-(H10-F10),0)</f>
        <v/>
      </c>
      <c r="L10" s="16">
        <f>MIN(M9*(1+Debts!$D$8/1200),J10+K10)</f>
        <v/>
      </c>
      <c r="M10" s="16">
        <f>M9*(1+Debts!$D$8/1200)-L10</f>
        <v/>
      </c>
      <c r="N10" s="16">
        <f>MIN(Q9*(1+Debts!$D$9/1200),Debts!$E$9)</f>
        <v/>
      </c>
      <c r="O10" s="16">
        <f>MAX(K10-(L10-J10),0)</f>
        <v/>
      </c>
      <c r="P10" s="16">
        <f>MIN(Q9*(1+Debts!$D$9/1200),N10+O10)</f>
        <v/>
      </c>
      <c r="Q10" s="16">
        <f>Q9*(1+Debts!$D$9/1200)-P10</f>
        <v/>
      </c>
      <c r="R10" s="16">
        <f>MIN(U9*(1+Debts!$D$10/1200),Debts!$E$10)</f>
        <v/>
      </c>
      <c r="S10" s="16">
        <f>MAX(O10-(P10-N10),0)</f>
        <v/>
      </c>
      <c r="T10" s="16">
        <f>MIN(U9*(1+Debts!$D$10/1200),R10+S10)</f>
        <v/>
      </c>
      <c r="U10" s="16">
        <f>U9*(1+Debts!$D$10/1200)-T10</f>
        <v/>
      </c>
      <c r="BH10" s="16">
        <f>E10+I10+M10+Q10+U10</f>
        <v/>
      </c>
      <c r="BI10" s="16">
        <f>D10+H10+L10+P10+T10</f>
        <v/>
      </c>
    </row>
    <row r="11">
      <c r="A11" t="n">
        <v>6</v>
      </c>
      <c r="B11" s="16">
        <f>MIN(E10*(1+Debts!$D$6/1200),Debts!$E$6)</f>
        <v/>
      </c>
      <c r="C11" s="16">
        <f>MAX(Debts!$D$3-(B11+F11+J11+N11+R11),0)</f>
        <v/>
      </c>
      <c r="D11" s="16">
        <f>MIN(E10*(1+Debts!$D$6/1200),B11+C11)</f>
        <v/>
      </c>
      <c r="E11" s="16">
        <f>E10*(1+Debts!$D$6/1200)-D11</f>
        <v/>
      </c>
      <c r="F11" s="16">
        <f>MIN(I10*(1+Debts!$D$7/1200),Debts!$E$7)</f>
        <v/>
      </c>
      <c r="G11" s="16">
        <f>MAX(C11-(D11-B11),0)</f>
        <v/>
      </c>
      <c r="H11" s="16">
        <f>MIN(I10*(1+Debts!$D$7/1200),F11+G11)</f>
        <v/>
      </c>
      <c r="I11" s="16">
        <f>I10*(1+Debts!$D$7/1200)-H11</f>
        <v/>
      </c>
      <c r="J11" s="16">
        <f>MIN(M10*(1+Debts!$D$8/1200),Debts!$E$8)</f>
        <v/>
      </c>
      <c r="K11" s="16">
        <f>MAX(G11-(H11-F11),0)</f>
        <v/>
      </c>
      <c r="L11" s="16">
        <f>MIN(M10*(1+Debts!$D$8/1200),J11+K11)</f>
        <v/>
      </c>
      <c r="M11" s="16">
        <f>M10*(1+Debts!$D$8/1200)-L11</f>
        <v/>
      </c>
      <c r="N11" s="16">
        <f>MIN(Q10*(1+Debts!$D$9/1200),Debts!$E$9)</f>
        <v/>
      </c>
      <c r="O11" s="16">
        <f>MAX(K11-(L11-J11),0)</f>
        <v/>
      </c>
      <c r="P11" s="16">
        <f>MIN(Q10*(1+Debts!$D$9/1200),N11+O11)</f>
        <v/>
      </c>
      <c r="Q11" s="16">
        <f>Q10*(1+Debts!$D$9/1200)-P11</f>
        <v/>
      </c>
      <c r="R11" s="16">
        <f>MIN(U10*(1+Debts!$D$10/1200),Debts!$E$10)</f>
        <v/>
      </c>
      <c r="S11" s="16">
        <f>MAX(O11-(P11-N11),0)</f>
        <v/>
      </c>
      <c r="T11" s="16">
        <f>MIN(U10*(1+Debts!$D$10/1200),R11+S11)</f>
        <v/>
      </c>
      <c r="U11" s="16">
        <f>U10*(1+Debts!$D$10/1200)-T11</f>
        <v/>
      </c>
      <c r="BH11" s="16">
        <f>E11+I11+M11+Q11+U11</f>
        <v/>
      </c>
      <c r="BI11" s="16">
        <f>D11+H11+L11+P11+T11</f>
        <v/>
      </c>
    </row>
    <row r="12">
      <c r="A12" t="n">
        <v>7</v>
      </c>
      <c r="B12" s="16">
        <f>MIN(E11*(1+Debts!$D$6/1200),Debts!$E$6)</f>
        <v/>
      </c>
      <c r="C12" s="16">
        <f>MAX(Debts!$D$3-(B12+F12+J12+N12+R12),0)</f>
        <v/>
      </c>
      <c r="D12" s="16">
        <f>MIN(E11*(1+Debts!$D$6/1200),B12+C12)</f>
        <v/>
      </c>
      <c r="E12" s="16">
        <f>E11*(1+Debts!$D$6/1200)-D12</f>
        <v/>
      </c>
      <c r="F12" s="16">
        <f>MIN(I11*(1+Debts!$D$7/1200),Debts!$E$7)</f>
        <v/>
      </c>
      <c r="G12" s="16">
        <f>MAX(C12-(D12-B12),0)</f>
        <v/>
      </c>
      <c r="H12" s="16">
        <f>MIN(I11*(1+Debts!$D$7/1200),F12+G12)</f>
        <v/>
      </c>
      <c r="I12" s="16">
        <f>I11*(1+Debts!$D$7/1200)-H12</f>
        <v/>
      </c>
      <c r="J12" s="16">
        <f>MIN(M11*(1+Debts!$D$8/1200),Debts!$E$8)</f>
        <v/>
      </c>
      <c r="K12" s="16">
        <f>MAX(G12-(H12-F12),0)</f>
        <v/>
      </c>
      <c r="L12" s="16">
        <f>MIN(M11*(1+Debts!$D$8/1200),J12+K12)</f>
        <v/>
      </c>
      <c r="M12" s="16">
        <f>M11*(1+Debts!$D$8/1200)-L12</f>
        <v/>
      </c>
      <c r="N12" s="16">
        <f>MIN(Q11*(1+Debts!$D$9/1200),Debts!$E$9)</f>
        <v/>
      </c>
      <c r="O12" s="16">
        <f>MAX(K12-(L12-J12),0)</f>
        <v/>
      </c>
      <c r="P12" s="16">
        <f>MIN(Q11*(1+Debts!$D$9/1200),N12+O12)</f>
        <v/>
      </c>
      <c r="Q12" s="16">
        <f>Q11*(1+Debts!$D$9/1200)-P12</f>
        <v/>
      </c>
      <c r="R12" s="16">
        <f>MIN(U11*(1+Debts!$D$10/1200),Debts!$E$10)</f>
        <v/>
      </c>
      <c r="S12" s="16">
        <f>MAX(O12-(P12-N12),0)</f>
        <v/>
      </c>
      <c r="T12" s="16">
        <f>MIN(U11*(1+Debts!$D$10/1200),R12+S12)</f>
        <v/>
      </c>
      <c r="U12" s="16">
        <f>U11*(1+Debts!$D$10/1200)-T12</f>
        <v/>
      </c>
      <c r="BH12" s="16">
        <f>E12+I12+M12+Q12+U12</f>
        <v/>
      </c>
      <c r="BI12" s="16">
        <f>D12+H12+L12+P12+T12</f>
        <v/>
      </c>
    </row>
    <row r="13">
      <c r="A13" t="n">
        <v>8</v>
      </c>
      <c r="B13" s="16">
        <f>MIN(E12*(1+Debts!$D$6/1200),Debts!$E$6)</f>
        <v/>
      </c>
      <c r="C13" s="16">
        <f>MAX(Debts!$D$3-(B13+F13+J13+N13+R13),0)</f>
        <v/>
      </c>
      <c r="D13" s="16">
        <f>MIN(E12*(1+Debts!$D$6/1200),B13+C13)</f>
        <v/>
      </c>
      <c r="E13" s="16">
        <f>E12*(1+Debts!$D$6/1200)-D13</f>
        <v/>
      </c>
      <c r="F13" s="16">
        <f>MIN(I12*(1+Debts!$D$7/1200),Debts!$E$7)</f>
        <v/>
      </c>
      <c r="G13" s="16">
        <f>MAX(C13-(D13-B13),0)</f>
        <v/>
      </c>
      <c r="H13" s="16">
        <f>MIN(I12*(1+Debts!$D$7/1200),F13+G13)</f>
        <v/>
      </c>
      <c r="I13" s="16">
        <f>I12*(1+Debts!$D$7/1200)-H13</f>
        <v/>
      </c>
      <c r="J13" s="16">
        <f>MIN(M12*(1+Debts!$D$8/1200),Debts!$E$8)</f>
        <v/>
      </c>
      <c r="K13" s="16">
        <f>MAX(G13-(H13-F13),0)</f>
        <v/>
      </c>
      <c r="L13" s="16">
        <f>MIN(M12*(1+Debts!$D$8/1200),J13+K13)</f>
        <v/>
      </c>
      <c r="M13" s="16">
        <f>M12*(1+Debts!$D$8/1200)-L13</f>
        <v/>
      </c>
      <c r="N13" s="16">
        <f>MIN(Q12*(1+Debts!$D$9/1200),Debts!$E$9)</f>
        <v/>
      </c>
      <c r="O13" s="16">
        <f>MAX(K13-(L13-J13),0)</f>
        <v/>
      </c>
      <c r="P13" s="16">
        <f>MIN(Q12*(1+Debts!$D$9/1200),N13+O13)</f>
        <v/>
      </c>
      <c r="Q13" s="16">
        <f>Q12*(1+Debts!$D$9/1200)-P13</f>
        <v/>
      </c>
      <c r="R13" s="16">
        <f>MIN(U12*(1+Debts!$D$10/1200),Debts!$E$10)</f>
        <v/>
      </c>
      <c r="S13" s="16">
        <f>MAX(O13-(P13-N13),0)</f>
        <v/>
      </c>
      <c r="T13" s="16">
        <f>MIN(U12*(1+Debts!$D$10/1200),R13+S13)</f>
        <v/>
      </c>
      <c r="U13" s="16">
        <f>U12*(1+Debts!$D$10/1200)-T13</f>
        <v/>
      </c>
      <c r="BH13" s="16">
        <f>E13+I13+M13+Q13+U13</f>
        <v/>
      </c>
      <c r="BI13" s="16">
        <f>D13+H13+L13+P13+T13</f>
        <v/>
      </c>
    </row>
    <row r="14">
      <c r="A14" t="n">
        <v>9</v>
      </c>
      <c r="B14" s="16">
        <f>MIN(E13*(1+Debts!$D$6/1200),Debts!$E$6)</f>
        <v/>
      </c>
      <c r="C14" s="16">
        <f>MAX(Debts!$D$3-(B14+F14+J14+N14+R14),0)</f>
        <v/>
      </c>
      <c r="D14" s="16">
        <f>MIN(E13*(1+Debts!$D$6/1200),B14+C14)</f>
        <v/>
      </c>
      <c r="E14" s="16">
        <f>E13*(1+Debts!$D$6/1200)-D14</f>
        <v/>
      </c>
      <c r="F14" s="16">
        <f>MIN(I13*(1+Debts!$D$7/1200),Debts!$E$7)</f>
        <v/>
      </c>
      <c r="G14" s="16">
        <f>MAX(C14-(D14-B14),0)</f>
        <v/>
      </c>
      <c r="H14" s="16">
        <f>MIN(I13*(1+Debts!$D$7/1200),F14+G14)</f>
        <v/>
      </c>
      <c r="I14" s="16">
        <f>I13*(1+Debts!$D$7/1200)-H14</f>
        <v/>
      </c>
      <c r="J14" s="16">
        <f>MIN(M13*(1+Debts!$D$8/1200),Debts!$E$8)</f>
        <v/>
      </c>
      <c r="K14" s="16">
        <f>MAX(G14-(H14-F14),0)</f>
        <v/>
      </c>
      <c r="L14" s="16">
        <f>MIN(M13*(1+Debts!$D$8/1200),J14+K14)</f>
        <v/>
      </c>
      <c r="M14" s="16">
        <f>M13*(1+Debts!$D$8/1200)-L14</f>
        <v/>
      </c>
      <c r="N14" s="16">
        <f>MIN(Q13*(1+Debts!$D$9/1200),Debts!$E$9)</f>
        <v/>
      </c>
      <c r="O14" s="16">
        <f>MAX(K14-(L14-J14),0)</f>
        <v/>
      </c>
      <c r="P14" s="16">
        <f>MIN(Q13*(1+Debts!$D$9/1200),N14+O14)</f>
        <v/>
      </c>
      <c r="Q14" s="16">
        <f>Q13*(1+Debts!$D$9/1200)-P14</f>
        <v/>
      </c>
      <c r="R14" s="16">
        <f>MIN(U13*(1+Debts!$D$10/1200),Debts!$E$10)</f>
        <v/>
      </c>
      <c r="S14" s="16">
        <f>MAX(O14-(P14-N14),0)</f>
        <v/>
      </c>
      <c r="T14" s="16">
        <f>MIN(U13*(1+Debts!$D$10/1200),R14+S14)</f>
        <v/>
      </c>
      <c r="U14" s="16">
        <f>U13*(1+Debts!$D$10/1200)-T14</f>
        <v/>
      </c>
      <c r="BH14" s="16">
        <f>E14+I14+M14+Q14+U14</f>
        <v/>
      </c>
      <c r="BI14" s="16">
        <f>D14+H14+L14+P14+T14</f>
        <v/>
      </c>
    </row>
    <row r="15">
      <c r="A15" t="n">
        <v>10</v>
      </c>
      <c r="B15" s="16">
        <f>MIN(E14*(1+Debts!$D$6/1200),Debts!$E$6)</f>
        <v/>
      </c>
      <c r="C15" s="16">
        <f>MAX(Debts!$D$3-(B15+F15+J15+N15+R15),0)</f>
        <v/>
      </c>
      <c r="D15" s="16">
        <f>MIN(E14*(1+Debts!$D$6/1200),B15+C15)</f>
        <v/>
      </c>
      <c r="E15" s="16">
        <f>E14*(1+Debts!$D$6/1200)-D15</f>
        <v/>
      </c>
      <c r="F15" s="16">
        <f>MIN(I14*(1+Debts!$D$7/1200),Debts!$E$7)</f>
        <v/>
      </c>
      <c r="G15" s="16">
        <f>MAX(C15-(D15-B15),0)</f>
        <v/>
      </c>
      <c r="H15" s="16">
        <f>MIN(I14*(1+Debts!$D$7/1200),F15+G15)</f>
        <v/>
      </c>
      <c r="I15" s="16">
        <f>I14*(1+Debts!$D$7/1200)-H15</f>
        <v/>
      </c>
      <c r="J15" s="16">
        <f>MIN(M14*(1+Debts!$D$8/1200),Debts!$E$8)</f>
        <v/>
      </c>
      <c r="K15" s="16">
        <f>MAX(G15-(H15-F15),0)</f>
        <v/>
      </c>
      <c r="L15" s="16">
        <f>MIN(M14*(1+Debts!$D$8/1200),J15+K15)</f>
        <v/>
      </c>
      <c r="M15" s="16">
        <f>M14*(1+Debts!$D$8/1200)-L15</f>
        <v/>
      </c>
      <c r="N15" s="16">
        <f>MIN(Q14*(1+Debts!$D$9/1200),Debts!$E$9)</f>
        <v/>
      </c>
      <c r="O15" s="16">
        <f>MAX(K15-(L15-J15),0)</f>
        <v/>
      </c>
      <c r="P15" s="16">
        <f>MIN(Q14*(1+Debts!$D$9/1200),N15+O15)</f>
        <v/>
      </c>
      <c r="Q15" s="16">
        <f>Q14*(1+Debts!$D$9/1200)-P15</f>
        <v/>
      </c>
      <c r="R15" s="16">
        <f>MIN(U14*(1+Debts!$D$10/1200),Debts!$E$10)</f>
        <v/>
      </c>
      <c r="S15" s="16">
        <f>MAX(O15-(P15-N15),0)</f>
        <v/>
      </c>
      <c r="T15" s="16">
        <f>MIN(U14*(1+Debts!$D$10/1200),R15+S15)</f>
        <v/>
      </c>
      <c r="U15" s="16">
        <f>U14*(1+Debts!$D$10/1200)-T15</f>
        <v/>
      </c>
      <c r="BH15" s="16">
        <f>E15+I15+M15+Q15+U15</f>
        <v/>
      </c>
      <c r="BI15" s="16">
        <f>D15+H15+L15+P15+T15</f>
        <v/>
      </c>
    </row>
    <row r="16">
      <c r="A16" t="n">
        <v>11</v>
      </c>
      <c r="B16" s="16">
        <f>MIN(E15*(1+Debts!$D$6/1200),Debts!$E$6)</f>
        <v/>
      </c>
      <c r="C16" s="16">
        <f>MAX(Debts!$D$3-(B16+F16+J16+N16+R16),0)</f>
        <v/>
      </c>
      <c r="D16" s="16">
        <f>MIN(E15*(1+Debts!$D$6/1200),B16+C16)</f>
        <v/>
      </c>
      <c r="E16" s="16">
        <f>E15*(1+Debts!$D$6/1200)-D16</f>
        <v/>
      </c>
      <c r="F16" s="16">
        <f>MIN(I15*(1+Debts!$D$7/1200),Debts!$E$7)</f>
        <v/>
      </c>
      <c r="G16" s="16">
        <f>MAX(C16-(D16-B16),0)</f>
        <v/>
      </c>
      <c r="H16" s="16">
        <f>MIN(I15*(1+Debts!$D$7/1200),F16+G16)</f>
        <v/>
      </c>
      <c r="I16" s="16">
        <f>I15*(1+Debts!$D$7/1200)-H16</f>
        <v/>
      </c>
      <c r="J16" s="16">
        <f>MIN(M15*(1+Debts!$D$8/1200),Debts!$E$8)</f>
        <v/>
      </c>
      <c r="K16" s="16">
        <f>MAX(G16-(H16-F16),0)</f>
        <v/>
      </c>
      <c r="L16" s="16">
        <f>MIN(M15*(1+Debts!$D$8/1200),J16+K16)</f>
        <v/>
      </c>
      <c r="M16" s="16">
        <f>M15*(1+Debts!$D$8/1200)-L16</f>
        <v/>
      </c>
      <c r="N16" s="16">
        <f>MIN(Q15*(1+Debts!$D$9/1200),Debts!$E$9)</f>
        <v/>
      </c>
      <c r="O16" s="16">
        <f>MAX(K16-(L16-J16),0)</f>
        <v/>
      </c>
      <c r="P16" s="16">
        <f>MIN(Q15*(1+Debts!$D$9/1200),N16+O16)</f>
        <v/>
      </c>
      <c r="Q16" s="16">
        <f>Q15*(1+Debts!$D$9/1200)-P16</f>
        <v/>
      </c>
      <c r="R16" s="16">
        <f>MIN(U15*(1+Debts!$D$10/1200),Debts!$E$10)</f>
        <v/>
      </c>
      <c r="S16" s="16">
        <f>MAX(O16-(P16-N16),0)</f>
        <v/>
      </c>
      <c r="T16" s="16">
        <f>MIN(U15*(1+Debts!$D$10/1200),R16+S16)</f>
        <v/>
      </c>
      <c r="U16" s="16">
        <f>U15*(1+Debts!$D$10/1200)-T16</f>
        <v/>
      </c>
      <c r="BH16" s="16">
        <f>E16+I16+M16+Q16+U16</f>
        <v/>
      </c>
      <c r="BI16" s="16">
        <f>D16+H16+L16+P16+T16</f>
        <v/>
      </c>
    </row>
    <row r="17">
      <c r="A17" t="n">
        <v>12</v>
      </c>
      <c r="B17" s="16">
        <f>MIN(E16*(1+Debts!$D$6/1200),Debts!$E$6)</f>
        <v/>
      </c>
      <c r="C17" s="16">
        <f>MAX(Debts!$D$3-(B17+F17+J17+N17+R17),0)</f>
        <v/>
      </c>
      <c r="D17" s="16">
        <f>MIN(E16*(1+Debts!$D$6/1200),B17+C17)</f>
        <v/>
      </c>
      <c r="E17" s="16">
        <f>E16*(1+Debts!$D$6/1200)-D17</f>
        <v/>
      </c>
      <c r="F17" s="16">
        <f>MIN(I16*(1+Debts!$D$7/1200),Debts!$E$7)</f>
        <v/>
      </c>
      <c r="G17" s="16">
        <f>MAX(C17-(D17-B17),0)</f>
        <v/>
      </c>
      <c r="H17" s="16">
        <f>MIN(I16*(1+Debts!$D$7/1200),F17+G17)</f>
        <v/>
      </c>
      <c r="I17" s="16">
        <f>I16*(1+Debts!$D$7/1200)-H17</f>
        <v/>
      </c>
      <c r="J17" s="16">
        <f>MIN(M16*(1+Debts!$D$8/1200),Debts!$E$8)</f>
        <v/>
      </c>
      <c r="K17" s="16">
        <f>MAX(G17-(H17-F17),0)</f>
        <v/>
      </c>
      <c r="L17" s="16">
        <f>MIN(M16*(1+Debts!$D$8/1200),J17+K17)</f>
        <v/>
      </c>
      <c r="M17" s="16">
        <f>M16*(1+Debts!$D$8/1200)-L17</f>
        <v/>
      </c>
      <c r="N17" s="16">
        <f>MIN(Q16*(1+Debts!$D$9/1200),Debts!$E$9)</f>
        <v/>
      </c>
      <c r="O17" s="16">
        <f>MAX(K17-(L17-J17),0)</f>
        <v/>
      </c>
      <c r="P17" s="16">
        <f>MIN(Q16*(1+Debts!$D$9/1200),N17+O17)</f>
        <v/>
      </c>
      <c r="Q17" s="16">
        <f>Q16*(1+Debts!$D$9/1200)-P17</f>
        <v/>
      </c>
      <c r="R17" s="16">
        <f>MIN(U16*(1+Debts!$D$10/1200),Debts!$E$10)</f>
        <v/>
      </c>
      <c r="S17" s="16">
        <f>MAX(O17-(P17-N17),0)</f>
        <v/>
      </c>
      <c r="T17" s="16">
        <f>MIN(U16*(1+Debts!$D$10/1200),R17+S17)</f>
        <v/>
      </c>
      <c r="U17" s="16">
        <f>U16*(1+Debts!$D$10/1200)-T17</f>
        <v/>
      </c>
      <c r="BH17" s="16">
        <f>E17+I17+M17+Q17+U17</f>
        <v/>
      </c>
      <c r="BI17" s="16">
        <f>D17+H17+L17+P17+T17</f>
        <v/>
      </c>
    </row>
    <row r="18">
      <c r="A18" t="n">
        <v>13</v>
      </c>
      <c r="B18" s="16">
        <f>MIN(E17*(1+Debts!$D$6/1200),Debts!$E$6)</f>
        <v/>
      </c>
      <c r="C18" s="16">
        <f>MAX(Debts!$D$3-(B18+F18+J18+N18+R18),0)</f>
        <v/>
      </c>
      <c r="D18" s="16">
        <f>MIN(E17*(1+Debts!$D$6/1200),B18+C18)</f>
        <v/>
      </c>
      <c r="E18" s="16">
        <f>E17*(1+Debts!$D$6/1200)-D18</f>
        <v/>
      </c>
      <c r="F18" s="16">
        <f>MIN(I17*(1+Debts!$D$7/1200),Debts!$E$7)</f>
        <v/>
      </c>
      <c r="G18" s="16">
        <f>MAX(C18-(D18-B18),0)</f>
        <v/>
      </c>
      <c r="H18" s="16">
        <f>MIN(I17*(1+Debts!$D$7/1200),F18+G18)</f>
        <v/>
      </c>
      <c r="I18" s="16">
        <f>I17*(1+Debts!$D$7/1200)-H18</f>
        <v/>
      </c>
      <c r="J18" s="16">
        <f>MIN(M17*(1+Debts!$D$8/1200),Debts!$E$8)</f>
        <v/>
      </c>
      <c r="K18" s="16">
        <f>MAX(G18-(H18-F18),0)</f>
        <v/>
      </c>
      <c r="L18" s="16">
        <f>MIN(M17*(1+Debts!$D$8/1200),J18+K18)</f>
        <v/>
      </c>
      <c r="M18" s="16">
        <f>M17*(1+Debts!$D$8/1200)-L18</f>
        <v/>
      </c>
      <c r="N18" s="16">
        <f>MIN(Q17*(1+Debts!$D$9/1200),Debts!$E$9)</f>
        <v/>
      </c>
      <c r="O18" s="16">
        <f>MAX(K18-(L18-J18),0)</f>
        <v/>
      </c>
      <c r="P18" s="16">
        <f>MIN(Q17*(1+Debts!$D$9/1200),N18+O18)</f>
        <v/>
      </c>
      <c r="Q18" s="16">
        <f>Q17*(1+Debts!$D$9/1200)-P18</f>
        <v/>
      </c>
      <c r="R18" s="16">
        <f>MIN(U17*(1+Debts!$D$10/1200),Debts!$E$10)</f>
        <v/>
      </c>
      <c r="S18" s="16">
        <f>MAX(O18-(P18-N18),0)</f>
        <v/>
      </c>
      <c r="T18" s="16">
        <f>MIN(U17*(1+Debts!$D$10/1200),R18+S18)</f>
        <v/>
      </c>
      <c r="U18" s="16">
        <f>U17*(1+Debts!$D$10/1200)-T18</f>
        <v/>
      </c>
      <c r="BH18" s="16">
        <f>E18+I18+M18+Q18+U18</f>
        <v/>
      </c>
      <c r="BI18" s="16">
        <f>D18+H18+L18+P18+T18</f>
        <v/>
      </c>
    </row>
    <row r="19">
      <c r="A19" t="n">
        <v>14</v>
      </c>
      <c r="B19" s="16">
        <f>MIN(E18*(1+Debts!$D$6/1200),Debts!$E$6)</f>
        <v/>
      </c>
      <c r="C19" s="16">
        <f>MAX(Debts!$D$3-(B19+F19+J19+N19+R19),0)</f>
        <v/>
      </c>
      <c r="D19" s="16">
        <f>MIN(E18*(1+Debts!$D$6/1200),B19+C19)</f>
        <v/>
      </c>
      <c r="E19" s="16">
        <f>E18*(1+Debts!$D$6/1200)-D19</f>
        <v/>
      </c>
      <c r="F19" s="16">
        <f>MIN(I18*(1+Debts!$D$7/1200),Debts!$E$7)</f>
        <v/>
      </c>
      <c r="G19" s="16">
        <f>MAX(C19-(D19-B19),0)</f>
        <v/>
      </c>
      <c r="H19" s="16">
        <f>MIN(I18*(1+Debts!$D$7/1200),F19+G19)</f>
        <v/>
      </c>
      <c r="I19" s="16">
        <f>I18*(1+Debts!$D$7/1200)-H19</f>
        <v/>
      </c>
      <c r="J19" s="16">
        <f>MIN(M18*(1+Debts!$D$8/1200),Debts!$E$8)</f>
        <v/>
      </c>
      <c r="K19" s="16">
        <f>MAX(G19-(H19-F19),0)</f>
        <v/>
      </c>
      <c r="L19" s="16">
        <f>MIN(M18*(1+Debts!$D$8/1200),J19+K19)</f>
        <v/>
      </c>
      <c r="M19" s="16">
        <f>M18*(1+Debts!$D$8/1200)-L19</f>
        <v/>
      </c>
      <c r="N19" s="16">
        <f>MIN(Q18*(1+Debts!$D$9/1200),Debts!$E$9)</f>
        <v/>
      </c>
      <c r="O19" s="16">
        <f>MAX(K19-(L19-J19),0)</f>
        <v/>
      </c>
      <c r="P19" s="16">
        <f>MIN(Q18*(1+Debts!$D$9/1200),N19+O19)</f>
        <v/>
      </c>
      <c r="Q19" s="16">
        <f>Q18*(1+Debts!$D$9/1200)-P19</f>
        <v/>
      </c>
      <c r="R19" s="16">
        <f>MIN(U18*(1+Debts!$D$10/1200),Debts!$E$10)</f>
        <v/>
      </c>
      <c r="S19" s="16">
        <f>MAX(O19-(P19-N19),0)</f>
        <v/>
      </c>
      <c r="T19" s="16">
        <f>MIN(U18*(1+Debts!$D$10/1200),R19+S19)</f>
        <v/>
      </c>
      <c r="U19" s="16">
        <f>U18*(1+Debts!$D$10/1200)-T19</f>
        <v/>
      </c>
      <c r="BH19" s="16">
        <f>E19+I19+M19+Q19+U19</f>
        <v/>
      </c>
      <c r="BI19" s="16">
        <f>D19+H19+L19+P19+T19</f>
        <v/>
      </c>
    </row>
    <row r="20">
      <c r="A20" t="n">
        <v>15</v>
      </c>
      <c r="B20" s="16">
        <f>MIN(E19*(1+Debts!$D$6/1200),Debts!$E$6)</f>
        <v/>
      </c>
      <c r="C20" s="16">
        <f>MAX(Debts!$D$3-(B20+F20+J20+N20+R20),0)</f>
        <v/>
      </c>
      <c r="D20" s="16">
        <f>MIN(E19*(1+Debts!$D$6/1200),B20+C20)</f>
        <v/>
      </c>
      <c r="E20" s="16">
        <f>E19*(1+Debts!$D$6/1200)-D20</f>
        <v/>
      </c>
      <c r="F20" s="16">
        <f>MIN(I19*(1+Debts!$D$7/1200),Debts!$E$7)</f>
        <v/>
      </c>
      <c r="G20" s="16">
        <f>MAX(C20-(D20-B20),0)</f>
        <v/>
      </c>
      <c r="H20" s="16">
        <f>MIN(I19*(1+Debts!$D$7/1200),F20+G20)</f>
        <v/>
      </c>
      <c r="I20" s="16">
        <f>I19*(1+Debts!$D$7/1200)-H20</f>
        <v/>
      </c>
      <c r="J20" s="16">
        <f>MIN(M19*(1+Debts!$D$8/1200),Debts!$E$8)</f>
        <v/>
      </c>
      <c r="K20" s="16">
        <f>MAX(G20-(H20-F20),0)</f>
        <v/>
      </c>
      <c r="L20" s="16">
        <f>MIN(M19*(1+Debts!$D$8/1200),J20+K20)</f>
        <v/>
      </c>
      <c r="M20" s="16">
        <f>M19*(1+Debts!$D$8/1200)-L20</f>
        <v/>
      </c>
      <c r="N20" s="16">
        <f>MIN(Q19*(1+Debts!$D$9/1200),Debts!$E$9)</f>
        <v/>
      </c>
      <c r="O20" s="16">
        <f>MAX(K20-(L20-J20),0)</f>
        <v/>
      </c>
      <c r="P20" s="16">
        <f>MIN(Q19*(1+Debts!$D$9/1200),N20+O20)</f>
        <v/>
      </c>
      <c r="Q20" s="16">
        <f>Q19*(1+Debts!$D$9/1200)-P20</f>
        <v/>
      </c>
      <c r="R20" s="16">
        <f>MIN(U19*(1+Debts!$D$10/1200),Debts!$E$10)</f>
        <v/>
      </c>
      <c r="S20" s="16">
        <f>MAX(O20-(P20-N20),0)</f>
        <v/>
      </c>
      <c r="T20" s="16">
        <f>MIN(U19*(1+Debts!$D$10/1200),R20+S20)</f>
        <v/>
      </c>
      <c r="U20" s="16">
        <f>U19*(1+Debts!$D$10/1200)-T20</f>
        <v/>
      </c>
      <c r="BH20" s="16">
        <f>E20+I20+M20+Q20+U20</f>
        <v/>
      </c>
      <c r="BI20" s="16">
        <f>D20+H20+L20+P20+T20</f>
        <v/>
      </c>
    </row>
    <row r="21">
      <c r="A21" t="n">
        <v>16</v>
      </c>
      <c r="B21" s="16">
        <f>MIN(E20*(1+Debts!$D$6/1200),Debts!$E$6)</f>
        <v/>
      </c>
      <c r="C21" s="16">
        <f>MAX(Debts!$D$3-(B21+F21+J21+N21+R21),0)</f>
        <v/>
      </c>
      <c r="D21" s="16">
        <f>MIN(E20*(1+Debts!$D$6/1200),B21+C21)</f>
        <v/>
      </c>
      <c r="E21" s="16">
        <f>E20*(1+Debts!$D$6/1200)-D21</f>
        <v/>
      </c>
      <c r="F21" s="16">
        <f>MIN(I20*(1+Debts!$D$7/1200),Debts!$E$7)</f>
        <v/>
      </c>
      <c r="G21" s="16">
        <f>MAX(C21-(D21-B21),0)</f>
        <v/>
      </c>
      <c r="H21" s="16">
        <f>MIN(I20*(1+Debts!$D$7/1200),F21+G21)</f>
        <v/>
      </c>
      <c r="I21" s="16">
        <f>I20*(1+Debts!$D$7/1200)-H21</f>
        <v/>
      </c>
      <c r="J21" s="16">
        <f>MIN(M20*(1+Debts!$D$8/1200),Debts!$E$8)</f>
        <v/>
      </c>
      <c r="K21" s="16">
        <f>MAX(G21-(H21-F21),0)</f>
        <v/>
      </c>
      <c r="L21" s="16">
        <f>MIN(M20*(1+Debts!$D$8/1200),J21+K21)</f>
        <v/>
      </c>
      <c r="M21" s="16">
        <f>M20*(1+Debts!$D$8/1200)-L21</f>
        <v/>
      </c>
      <c r="N21" s="16">
        <f>MIN(Q20*(1+Debts!$D$9/1200),Debts!$E$9)</f>
        <v/>
      </c>
      <c r="O21" s="16">
        <f>MAX(K21-(L21-J21),0)</f>
        <v/>
      </c>
      <c r="P21" s="16">
        <f>MIN(Q20*(1+Debts!$D$9/1200),N21+O21)</f>
        <v/>
      </c>
      <c r="Q21" s="16">
        <f>Q20*(1+Debts!$D$9/1200)-P21</f>
        <v/>
      </c>
      <c r="R21" s="16">
        <f>MIN(U20*(1+Debts!$D$10/1200),Debts!$E$10)</f>
        <v/>
      </c>
      <c r="S21" s="16">
        <f>MAX(O21-(P21-N21),0)</f>
        <v/>
      </c>
      <c r="T21" s="16">
        <f>MIN(U20*(1+Debts!$D$10/1200),R21+S21)</f>
        <v/>
      </c>
      <c r="U21" s="16">
        <f>U20*(1+Debts!$D$10/1200)-T21</f>
        <v/>
      </c>
      <c r="BH21" s="16">
        <f>E21+I21+M21+Q21+U21</f>
        <v/>
      </c>
      <c r="BI21" s="16">
        <f>D21+H21+L21+P21+T21</f>
        <v/>
      </c>
    </row>
    <row r="22">
      <c r="A22" t="n">
        <v>17</v>
      </c>
      <c r="B22" s="16">
        <f>MIN(E21*(1+Debts!$D$6/1200),Debts!$E$6)</f>
        <v/>
      </c>
      <c r="C22" s="16">
        <f>MAX(Debts!$D$3-(B22+F22+J22+N22+R22),0)</f>
        <v/>
      </c>
      <c r="D22" s="16">
        <f>MIN(E21*(1+Debts!$D$6/1200),B22+C22)</f>
        <v/>
      </c>
      <c r="E22" s="16">
        <f>E21*(1+Debts!$D$6/1200)-D22</f>
        <v/>
      </c>
      <c r="F22" s="16">
        <f>MIN(I21*(1+Debts!$D$7/1200),Debts!$E$7)</f>
        <v/>
      </c>
      <c r="G22" s="16">
        <f>MAX(C22-(D22-B22),0)</f>
        <v/>
      </c>
      <c r="H22" s="16">
        <f>MIN(I21*(1+Debts!$D$7/1200),F22+G22)</f>
        <v/>
      </c>
      <c r="I22" s="16">
        <f>I21*(1+Debts!$D$7/1200)-H22</f>
        <v/>
      </c>
      <c r="J22" s="16">
        <f>MIN(M21*(1+Debts!$D$8/1200),Debts!$E$8)</f>
        <v/>
      </c>
      <c r="K22" s="16">
        <f>MAX(G22-(H22-F22),0)</f>
        <v/>
      </c>
      <c r="L22" s="16">
        <f>MIN(M21*(1+Debts!$D$8/1200),J22+K22)</f>
        <v/>
      </c>
      <c r="M22" s="16">
        <f>M21*(1+Debts!$D$8/1200)-L22</f>
        <v/>
      </c>
      <c r="N22" s="16">
        <f>MIN(Q21*(1+Debts!$D$9/1200),Debts!$E$9)</f>
        <v/>
      </c>
      <c r="O22" s="16">
        <f>MAX(K22-(L22-J22),0)</f>
        <v/>
      </c>
      <c r="P22" s="16">
        <f>MIN(Q21*(1+Debts!$D$9/1200),N22+O22)</f>
        <v/>
      </c>
      <c r="Q22" s="16">
        <f>Q21*(1+Debts!$D$9/1200)-P22</f>
        <v/>
      </c>
      <c r="R22" s="16">
        <f>MIN(U21*(1+Debts!$D$10/1200),Debts!$E$10)</f>
        <v/>
      </c>
      <c r="S22" s="16">
        <f>MAX(O22-(P22-N22),0)</f>
        <v/>
      </c>
      <c r="T22" s="16">
        <f>MIN(U21*(1+Debts!$D$10/1200),R22+S22)</f>
        <v/>
      </c>
      <c r="U22" s="16">
        <f>U21*(1+Debts!$D$10/1200)-T22</f>
        <v/>
      </c>
      <c r="BH22" s="16">
        <f>E22+I22+M22+Q22+U22</f>
        <v/>
      </c>
      <c r="BI22" s="16">
        <f>D22+H22+L22+P22+T22</f>
        <v/>
      </c>
    </row>
    <row r="23">
      <c r="A23" t="n">
        <v>18</v>
      </c>
      <c r="B23" s="16">
        <f>MIN(E22*(1+Debts!$D$6/1200),Debts!$E$6)</f>
        <v/>
      </c>
      <c r="C23" s="16">
        <f>MAX(Debts!$D$3-(B23+F23+J23+N23+R23),0)</f>
        <v/>
      </c>
      <c r="D23" s="16">
        <f>MIN(E22*(1+Debts!$D$6/1200),B23+C23)</f>
        <v/>
      </c>
      <c r="E23" s="16">
        <f>E22*(1+Debts!$D$6/1200)-D23</f>
        <v/>
      </c>
      <c r="F23" s="16">
        <f>MIN(I22*(1+Debts!$D$7/1200),Debts!$E$7)</f>
        <v/>
      </c>
      <c r="G23" s="16">
        <f>MAX(C23-(D23-B23),0)</f>
        <v/>
      </c>
      <c r="H23" s="16">
        <f>MIN(I22*(1+Debts!$D$7/1200),F23+G23)</f>
        <v/>
      </c>
      <c r="I23" s="16">
        <f>I22*(1+Debts!$D$7/1200)-H23</f>
        <v/>
      </c>
      <c r="J23" s="16">
        <f>MIN(M22*(1+Debts!$D$8/1200),Debts!$E$8)</f>
        <v/>
      </c>
      <c r="K23" s="16">
        <f>MAX(G23-(H23-F23),0)</f>
        <v/>
      </c>
      <c r="L23" s="16">
        <f>MIN(M22*(1+Debts!$D$8/1200),J23+K23)</f>
        <v/>
      </c>
      <c r="M23" s="16">
        <f>M22*(1+Debts!$D$8/1200)-L23</f>
        <v/>
      </c>
      <c r="N23" s="16">
        <f>MIN(Q22*(1+Debts!$D$9/1200),Debts!$E$9)</f>
        <v/>
      </c>
      <c r="O23" s="16">
        <f>MAX(K23-(L23-J23),0)</f>
        <v/>
      </c>
      <c r="P23" s="16">
        <f>MIN(Q22*(1+Debts!$D$9/1200),N23+O23)</f>
        <v/>
      </c>
      <c r="Q23" s="16">
        <f>Q22*(1+Debts!$D$9/1200)-P23</f>
        <v/>
      </c>
      <c r="R23" s="16">
        <f>MIN(U22*(1+Debts!$D$10/1200),Debts!$E$10)</f>
        <v/>
      </c>
      <c r="S23" s="16">
        <f>MAX(O23-(P23-N23),0)</f>
        <v/>
      </c>
      <c r="T23" s="16">
        <f>MIN(U22*(1+Debts!$D$10/1200),R23+S23)</f>
        <v/>
      </c>
      <c r="U23" s="16">
        <f>U22*(1+Debts!$D$10/1200)-T23</f>
        <v/>
      </c>
      <c r="BH23" s="16">
        <f>E23+I23+M23+Q23+U23</f>
        <v/>
      </c>
      <c r="BI23" s="16">
        <f>D23+H23+L23+P23+T23</f>
        <v/>
      </c>
    </row>
    <row r="24">
      <c r="A24" t="n">
        <v>19</v>
      </c>
      <c r="B24" s="16">
        <f>MIN(E23*(1+Debts!$D$6/1200),Debts!$E$6)</f>
        <v/>
      </c>
      <c r="C24" s="16">
        <f>MAX(Debts!$D$3-(B24+F24+J24+N24+R24),0)</f>
        <v/>
      </c>
      <c r="D24" s="16">
        <f>MIN(E23*(1+Debts!$D$6/1200),B24+C24)</f>
        <v/>
      </c>
      <c r="E24" s="16">
        <f>E23*(1+Debts!$D$6/1200)-D24</f>
        <v/>
      </c>
      <c r="F24" s="16">
        <f>MIN(I23*(1+Debts!$D$7/1200),Debts!$E$7)</f>
        <v/>
      </c>
      <c r="G24" s="16">
        <f>MAX(C24-(D24-B24),0)</f>
        <v/>
      </c>
      <c r="H24" s="16">
        <f>MIN(I23*(1+Debts!$D$7/1200),F24+G24)</f>
        <v/>
      </c>
      <c r="I24" s="16">
        <f>I23*(1+Debts!$D$7/1200)-H24</f>
        <v/>
      </c>
      <c r="J24" s="16">
        <f>MIN(M23*(1+Debts!$D$8/1200),Debts!$E$8)</f>
        <v/>
      </c>
      <c r="K24" s="16">
        <f>MAX(G24-(H24-F24),0)</f>
        <v/>
      </c>
      <c r="L24" s="16">
        <f>MIN(M23*(1+Debts!$D$8/1200),J24+K24)</f>
        <v/>
      </c>
      <c r="M24" s="16">
        <f>M23*(1+Debts!$D$8/1200)-L24</f>
        <v/>
      </c>
      <c r="N24" s="16">
        <f>MIN(Q23*(1+Debts!$D$9/1200),Debts!$E$9)</f>
        <v/>
      </c>
      <c r="O24" s="16">
        <f>MAX(K24-(L24-J24),0)</f>
        <v/>
      </c>
      <c r="P24" s="16">
        <f>MIN(Q23*(1+Debts!$D$9/1200),N24+O24)</f>
        <v/>
      </c>
      <c r="Q24" s="16">
        <f>Q23*(1+Debts!$D$9/1200)-P24</f>
        <v/>
      </c>
      <c r="R24" s="16">
        <f>MIN(U23*(1+Debts!$D$10/1200),Debts!$E$10)</f>
        <v/>
      </c>
      <c r="S24" s="16">
        <f>MAX(O24-(P24-N24),0)</f>
        <v/>
      </c>
      <c r="T24" s="16">
        <f>MIN(U23*(1+Debts!$D$10/1200),R24+S24)</f>
        <v/>
      </c>
      <c r="U24" s="16">
        <f>U23*(1+Debts!$D$10/1200)-T24</f>
        <v/>
      </c>
      <c r="BH24" s="16">
        <f>E24+I24+M24+Q24+U24</f>
        <v/>
      </c>
      <c r="BI24" s="16">
        <f>D24+H24+L24+P24+T24</f>
        <v/>
      </c>
    </row>
    <row r="25">
      <c r="A25" t="n">
        <v>20</v>
      </c>
      <c r="B25" s="16">
        <f>MIN(E24*(1+Debts!$D$6/1200),Debts!$E$6)</f>
        <v/>
      </c>
      <c r="C25" s="16">
        <f>MAX(Debts!$D$3-(B25+F25+J25+N25+R25),0)</f>
        <v/>
      </c>
      <c r="D25" s="16">
        <f>MIN(E24*(1+Debts!$D$6/1200),B25+C25)</f>
        <v/>
      </c>
      <c r="E25" s="16">
        <f>E24*(1+Debts!$D$6/1200)-D25</f>
        <v/>
      </c>
      <c r="F25" s="16">
        <f>MIN(I24*(1+Debts!$D$7/1200),Debts!$E$7)</f>
        <v/>
      </c>
      <c r="G25" s="16">
        <f>MAX(C25-(D25-B25),0)</f>
        <v/>
      </c>
      <c r="H25" s="16">
        <f>MIN(I24*(1+Debts!$D$7/1200),F25+G25)</f>
        <v/>
      </c>
      <c r="I25" s="16">
        <f>I24*(1+Debts!$D$7/1200)-H25</f>
        <v/>
      </c>
      <c r="J25" s="16">
        <f>MIN(M24*(1+Debts!$D$8/1200),Debts!$E$8)</f>
        <v/>
      </c>
      <c r="K25" s="16">
        <f>MAX(G25-(H25-F25),0)</f>
        <v/>
      </c>
      <c r="L25" s="16">
        <f>MIN(M24*(1+Debts!$D$8/1200),J25+K25)</f>
        <v/>
      </c>
      <c r="M25" s="16">
        <f>M24*(1+Debts!$D$8/1200)-L25</f>
        <v/>
      </c>
      <c r="N25" s="16">
        <f>MIN(Q24*(1+Debts!$D$9/1200),Debts!$E$9)</f>
        <v/>
      </c>
      <c r="O25" s="16">
        <f>MAX(K25-(L25-J25),0)</f>
        <v/>
      </c>
      <c r="P25" s="16">
        <f>MIN(Q24*(1+Debts!$D$9/1200),N25+O25)</f>
        <v/>
      </c>
      <c r="Q25" s="16">
        <f>Q24*(1+Debts!$D$9/1200)-P25</f>
        <v/>
      </c>
      <c r="R25" s="16">
        <f>MIN(U24*(1+Debts!$D$10/1200),Debts!$E$10)</f>
        <v/>
      </c>
      <c r="S25" s="16">
        <f>MAX(O25-(P25-N25),0)</f>
        <v/>
      </c>
      <c r="T25" s="16">
        <f>MIN(U24*(1+Debts!$D$10/1200),R25+S25)</f>
        <v/>
      </c>
      <c r="U25" s="16">
        <f>U24*(1+Debts!$D$10/1200)-T25</f>
        <v/>
      </c>
      <c r="BH25" s="16">
        <f>E25+I25+M25+Q25+U25</f>
        <v/>
      </c>
      <c r="BI25" s="16">
        <f>D25+H25+L25+P25+T25</f>
        <v/>
      </c>
    </row>
    <row r="26">
      <c r="A26" t="n">
        <v>21</v>
      </c>
      <c r="B26" s="16">
        <f>MIN(E25*(1+Debts!$D$6/1200),Debts!$E$6)</f>
        <v/>
      </c>
      <c r="C26" s="16">
        <f>MAX(Debts!$D$3-(B26+F26+J26+N26+R26),0)</f>
        <v/>
      </c>
      <c r="D26" s="16">
        <f>MIN(E25*(1+Debts!$D$6/1200),B26+C26)</f>
        <v/>
      </c>
      <c r="E26" s="16">
        <f>E25*(1+Debts!$D$6/1200)-D26</f>
        <v/>
      </c>
      <c r="F26" s="16">
        <f>MIN(I25*(1+Debts!$D$7/1200),Debts!$E$7)</f>
        <v/>
      </c>
      <c r="G26" s="16">
        <f>MAX(C26-(D26-B26),0)</f>
        <v/>
      </c>
      <c r="H26" s="16">
        <f>MIN(I25*(1+Debts!$D$7/1200),F26+G26)</f>
        <v/>
      </c>
      <c r="I26" s="16">
        <f>I25*(1+Debts!$D$7/1200)-H26</f>
        <v/>
      </c>
      <c r="J26" s="16">
        <f>MIN(M25*(1+Debts!$D$8/1200),Debts!$E$8)</f>
        <v/>
      </c>
      <c r="K26" s="16">
        <f>MAX(G26-(H26-F26),0)</f>
        <v/>
      </c>
      <c r="L26" s="16">
        <f>MIN(M25*(1+Debts!$D$8/1200),J26+K26)</f>
        <v/>
      </c>
      <c r="M26" s="16">
        <f>M25*(1+Debts!$D$8/1200)-L26</f>
        <v/>
      </c>
      <c r="N26" s="16">
        <f>MIN(Q25*(1+Debts!$D$9/1200),Debts!$E$9)</f>
        <v/>
      </c>
      <c r="O26" s="16">
        <f>MAX(K26-(L26-J26),0)</f>
        <v/>
      </c>
      <c r="P26" s="16">
        <f>MIN(Q25*(1+Debts!$D$9/1200),N26+O26)</f>
        <v/>
      </c>
      <c r="Q26" s="16">
        <f>Q25*(1+Debts!$D$9/1200)-P26</f>
        <v/>
      </c>
      <c r="R26" s="16">
        <f>MIN(U25*(1+Debts!$D$10/1200),Debts!$E$10)</f>
        <v/>
      </c>
      <c r="S26" s="16">
        <f>MAX(O26-(P26-N26),0)</f>
        <v/>
      </c>
      <c r="T26" s="16">
        <f>MIN(U25*(1+Debts!$D$10/1200),R26+S26)</f>
        <v/>
      </c>
      <c r="U26" s="16">
        <f>U25*(1+Debts!$D$10/1200)-T26</f>
        <v/>
      </c>
      <c r="BH26" s="16">
        <f>E26+I26+M26+Q26+U26</f>
        <v/>
      </c>
      <c r="BI26" s="16">
        <f>D26+H26+L26+P26+T26</f>
        <v/>
      </c>
    </row>
    <row r="27">
      <c r="A27" t="n">
        <v>22</v>
      </c>
      <c r="B27" s="16">
        <f>MIN(E26*(1+Debts!$D$6/1200),Debts!$E$6)</f>
        <v/>
      </c>
      <c r="C27" s="16">
        <f>MAX(Debts!$D$3-(B27+F27+J27+N27+R27),0)</f>
        <v/>
      </c>
      <c r="D27" s="16">
        <f>MIN(E26*(1+Debts!$D$6/1200),B27+C27)</f>
        <v/>
      </c>
      <c r="E27" s="16">
        <f>E26*(1+Debts!$D$6/1200)-D27</f>
        <v/>
      </c>
      <c r="F27" s="16">
        <f>MIN(I26*(1+Debts!$D$7/1200),Debts!$E$7)</f>
        <v/>
      </c>
      <c r="G27" s="16">
        <f>MAX(C27-(D27-B27),0)</f>
        <v/>
      </c>
      <c r="H27" s="16">
        <f>MIN(I26*(1+Debts!$D$7/1200),F27+G27)</f>
        <v/>
      </c>
      <c r="I27" s="16">
        <f>I26*(1+Debts!$D$7/1200)-H27</f>
        <v/>
      </c>
      <c r="J27" s="16">
        <f>MIN(M26*(1+Debts!$D$8/1200),Debts!$E$8)</f>
        <v/>
      </c>
      <c r="K27" s="16">
        <f>MAX(G27-(H27-F27),0)</f>
        <v/>
      </c>
      <c r="L27" s="16">
        <f>MIN(M26*(1+Debts!$D$8/1200),J27+K27)</f>
        <v/>
      </c>
      <c r="M27" s="16">
        <f>M26*(1+Debts!$D$8/1200)-L27</f>
        <v/>
      </c>
      <c r="N27" s="16">
        <f>MIN(Q26*(1+Debts!$D$9/1200),Debts!$E$9)</f>
        <v/>
      </c>
      <c r="O27" s="16">
        <f>MAX(K27-(L27-J27),0)</f>
        <v/>
      </c>
      <c r="P27" s="16">
        <f>MIN(Q26*(1+Debts!$D$9/1200),N27+O27)</f>
        <v/>
      </c>
      <c r="Q27" s="16">
        <f>Q26*(1+Debts!$D$9/1200)-P27</f>
        <v/>
      </c>
      <c r="R27" s="16">
        <f>MIN(U26*(1+Debts!$D$10/1200),Debts!$E$10)</f>
        <v/>
      </c>
      <c r="S27" s="16">
        <f>MAX(O27-(P27-N27),0)</f>
        <v/>
      </c>
      <c r="T27" s="16">
        <f>MIN(U26*(1+Debts!$D$10/1200),R27+S27)</f>
        <v/>
      </c>
      <c r="U27" s="16">
        <f>U26*(1+Debts!$D$10/1200)-T27</f>
        <v/>
      </c>
      <c r="BH27" s="16">
        <f>E27+I27+M27+Q27+U27</f>
        <v/>
      </c>
      <c r="BI27" s="16">
        <f>D27+H27+L27+P27+T27</f>
        <v/>
      </c>
    </row>
    <row r="28">
      <c r="A28" t="n">
        <v>23</v>
      </c>
      <c r="B28" s="16">
        <f>MIN(E27*(1+Debts!$D$6/1200),Debts!$E$6)</f>
        <v/>
      </c>
      <c r="C28" s="16">
        <f>MAX(Debts!$D$3-(B28+F28+J28+N28+R28),0)</f>
        <v/>
      </c>
      <c r="D28" s="16">
        <f>MIN(E27*(1+Debts!$D$6/1200),B28+C28)</f>
        <v/>
      </c>
      <c r="E28" s="16">
        <f>E27*(1+Debts!$D$6/1200)-D28</f>
        <v/>
      </c>
      <c r="F28" s="16">
        <f>MIN(I27*(1+Debts!$D$7/1200),Debts!$E$7)</f>
        <v/>
      </c>
      <c r="G28" s="16">
        <f>MAX(C28-(D28-B28),0)</f>
        <v/>
      </c>
      <c r="H28" s="16">
        <f>MIN(I27*(1+Debts!$D$7/1200),F28+G28)</f>
        <v/>
      </c>
      <c r="I28" s="16">
        <f>I27*(1+Debts!$D$7/1200)-H28</f>
        <v/>
      </c>
      <c r="J28" s="16">
        <f>MIN(M27*(1+Debts!$D$8/1200),Debts!$E$8)</f>
        <v/>
      </c>
      <c r="K28" s="16">
        <f>MAX(G28-(H28-F28),0)</f>
        <v/>
      </c>
      <c r="L28" s="16">
        <f>MIN(M27*(1+Debts!$D$8/1200),J28+K28)</f>
        <v/>
      </c>
      <c r="M28" s="16">
        <f>M27*(1+Debts!$D$8/1200)-L28</f>
        <v/>
      </c>
      <c r="N28" s="16">
        <f>MIN(Q27*(1+Debts!$D$9/1200),Debts!$E$9)</f>
        <v/>
      </c>
      <c r="O28" s="16">
        <f>MAX(K28-(L28-J28),0)</f>
        <v/>
      </c>
      <c r="P28" s="16">
        <f>MIN(Q27*(1+Debts!$D$9/1200),N28+O28)</f>
        <v/>
      </c>
      <c r="Q28" s="16">
        <f>Q27*(1+Debts!$D$9/1200)-P28</f>
        <v/>
      </c>
      <c r="R28" s="16">
        <f>MIN(U27*(1+Debts!$D$10/1200),Debts!$E$10)</f>
        <v/>
      </c>
      <c r="S28" s="16">
        <f>MAX(O28-(P28-N28),0)</f>
        <v/>
      </c>
      <c r="T28" s="16">
        <f>MIN(U27*(1+Debts!$D$10/1200),R28+S28)</f>
        <v/>
      </c>
      <c r="U28" s="16">
        <f>U27*(1+Debts!$D$10/1200)-T28</f>
        <v/>
      </c>
      <c r="BH28" s="16">
        <f>E28+I28+M28+Q28+U28</f>
        <v/>
      </c>
      <c r="BI28" s="16">
        <f>D28+H28+L28+P28+T28</f>
        <v/>
      </c>
    </row>
    <row r="29">
      <c r="A29" t="n">
        <v>24</v>
      </c>
      <c r="B29" s="16">
        <f>MIN(E28*(1+Debts!$D$6/1200),Debts!$E$6)</f>
        <v/>
      </c>
      <c r="C29" s="16">
        <f>MAX(Debts!$D$3-(B29+F29+J29+N29+R29),0)</f>
        <v/>
      </c>
      <c r="D29" s="16">
        <f>MIN(E28*(1+Debts!$D$6/1200),B29+C29)</f>
        <v/>
      </c>
      <c r="E29" s="16">
        <f>E28*(1+Debts!$D$6/1200)-D29</f>
        <v/>
      </c>
      <c r="F29" s="16">
        <f>MIN(I28*(1+Debts!$D$7/1200),Debts!$E$7)</f>
        <v/>
      </c>
      <c r="G29" s="16">
        <f>MAX(C29-(D29-B29),0)</f>
        <v/>
      </c>
      <c r="H29" s="16">
        <f>MIN(I28*(1+Debts!$D$7/1200),F29+G29)</f>
        <v/>
      </c>
      <c r="I29" s="16">
        <f>I28*(1+Debts!$D$7/1200)-H29</f>
        <v/>
      </c>
      <c r="J29" s="16">
        <f>MIN(M28*(1+Debts!$D$8/1200),Debts!$E$8)</f>
        <v/>
      </c>
      <c r="K29" s="16">
        <f>MAX(G29-(H29-F29),0)</f>
        <v/>
      </c>
      <c r="L29" s="16">
        <f>MIN(M28*(1+Debts!$D$8/1200),J29+K29)</f>
        <v/>
      </c>
      <c r="M29" s="16">
        <f>M28*(1+Debts!$D$8/1200)-L29</f>
        <v/>
      </c>
      <c r="N29" s="16">
        <f>MIN(Q28*(1+Debts!$D$9/1200),Debts!$E$9)</f>
        <v/>
      </c>
      <c r="O29" s="16">
        <f>MAX(K29-(L29-J29),0)</f>
        <v/>
      </c>
      <c r="P29" s="16">
        <f>MIN(Q28*(1+Debts!$D$9/1200),N29+O29)</f>
        <v/>
      </c>
      <c r="Q29" s="16">
        <f>Q28*(1+Debts!$D$9/1200)-P29</f>
        <v/>
      </c>
      <c r="R29" s="16">
        <f>MIN(U28*(1+Debts!$D$10/1200),Debts!$E$10)</f>
        <v/>
      </c>
      <c r="S29" s="16">
        <f>MAX(O29-(P29-N29),0)</f>
        <v/>
      </c>
      <c r="T29" s="16">
        <f>MIN(U28*(1+Debts!$D$10/1200),R29+S29)</f>
        <v/>
      </c>
      <c r="U29" s="16">
        <f>U28*(1+Debts!$D$10/1200)-T29</f>
        <v/>
      </c>
      <c r="BH29" s="16">
        <f>E29+I29+M29+Q29+U29</f>
        <v/>
      </c>
      <c r="BI29" s="16">
        <f>D29+H29+L29+P29+T29</f>
        <v/>
      </c>
    </row>
    <row r="30">
      <c r="A30" t="n">
        <v>25</v>
      </c>
      <c r="B30" s="16">
        <f>MIN(E29*(1+Debts!$D$6/1200),Debts!$E$6)</f>
        <v/>
      </c>
      <c r="C30" s="16">
        <f>MAX(Debts!$D$3-(B30+F30+J30+N30+R30),0)</f>
        <v/>
      </c>
      <c r="D30" s="16">
        <f>MIN(E29*(1+Debts!$D$6/1200),B30+C30)</f>
        <v/>
      </c>
      <c r="E30" s="16">
        <f>E29*(1+Debts!$D$6/1200)-D30</f>
        <v/>
      </c>
      <c r="F30" s="16">
        <f>MIN(I29*(1+Debts!$D$7/1200),Debts!$E$7)</f>
        <v/>
      </c>
      <c r="G30" s="16">
        <f>MAX(C30-(D30-B30),0)</f>
        <v/>
      </c>
      <c r="H30" s="16">
        <f>MIN(I29*(1+Debts!$D$7/1200),F30+G30)</f>
        <v/>
      </c>
      <c r="I30" s="16">
        <f>I29*(1+Debts!$D$7/1200)-H30</f>
        <v/>
      </c>
      <c r="J30" s="16">
        <f>MIN(M29*(1+Debts!$D$8/1200),Debts!$E$8)</f>
        <v/>
      </c>
      <c r="K30" s="16">
        <f>MAX(G30-(H30-F30),0)</f>
        <v/>
      </c>
      <c r="L30" s="16">
        <f>MIN(M29*(1+Debts!$D$8/1200),J30+K30)</f>
        <v/>
      </c>
      <c r="M30" s="16">
        <f>M29*(1+Debts!$D$8/1200)-L30</f>
        <v/>
      </c>
      <c r="N30" s="16">
        <f>MIN(Q29*(1+Debts!$D$9/1200),Debts!$E$9)</f>
        <v/>
      </c>
      <c r="O30" s="16">
        <f>MAX(K30-(L30-J30),0)</f>
        <v/>
      </c>
      <c r="P30" s="16">
        <f>MIN(Q29*(1+Debts!$D$9/1200),N30+O30)</f>
        <v/>
      </c>
      <c r="Q30" s="16">
        <f>Q29*(1+Debts!$D$9/1200)-P30</f>
        <v/>
      </c>
      <c r="R30" s="16">
        <f>MIN(U29*(1+Debts!$D$10/1200),Debts!$E$10)</f>
        <v/>
      </c>
      <c r="S30" s="16">
        <f>MAX(O30-(P30-N30),0)</f>
        <v/>
      </c>
      <c r="T30" s="16">
        <f>MIN(U29*(1+Debts!$D$10/1200),R30+S30)</f>
        <v/>
      </c>
      <c r="U30" s="16">
        <f>U29*(1+Debts!$D$10/1200)-T30</f>
        <v/>
      </c>
      <c r="BH30" s="16">
        <f>E30+I30+M30+Q30+U30</f>
        <v/>
      </c>
      <c r="BI30" s="16">
        <f>D30+H30+L30+P30+T30</f>
        <v/>
      </c>
    </row>
    <row r="31">
      <c r="A31" t="n">
        <v>26</v>
      </c>
      <c r="B31" s="16">
        <f>MIN(E30*(1+Debts!$D$6/1200),Debts!$E$6)</f>
        <v/>
      </c>
      <c r="C31" s="16">
        <f>MAX(Debts!$D$3-(B31+F31+J31+N31+R31),0)</f>
        <v/>
      </c>
      <c r="D31" s="16">
        <f>MIN(E30*(1+Debts!$D$6/1200),B31+C31)</f>
        <v/>
      </c>
      <c r="E31" s="16">
        <f>E30*(1+Debts!$D$6/1200)-D31</f>
        <v/>
      </c>
      <c r="F31" s="16">
        <f>MIN(I30*(1+Debts!$D$7/1200),Debts!$E$7)</f>
        <v/>
      </c>
      <c r="G31" s="16">
        <f>MAX(C31-(D31-B31),0)</f>
        <v/>
      </c>
      <c r="H31" s="16">
        <f>MIN(I30*(1+Debts!$D$7/1200),F31+G31)</f>
        <v/>
      </c>
      <c r="I31" s="16">
        <f>I30*(1+Debts!$D$7/1200)-H31</f>
        <v/>
      </c>
      <c r="J31" s="16">
        <f>MIN(M30*(1+Debts!$D$8/1200),Debts!$E$8)</f>
        <v/>
      </c>
      <c r="K31" s="16">
        <f>MAX(G31-(H31-F31),0)</f>
        <v/>
      </c>
      <c r="L31" s="16">
        <f>MIN(M30*(1+Debts!$D$8/1200),J31+K31)</f>
        <v/>
      </c>
      <c r="M31" s="16">
        <f>M30*(1+Debts!$D$8/1200)-L31</f>
        <v/>
      </c>
      <c r="N31" s="16">
        <f>MIN(Q30*(1+Debts!$D$9/1200),Debts!$E$9)</f>
        <v/>
      </c>
      <c r="O31" s="16">
        <f>MAX(K31-(L31-J31),0)</f>
        <v/>
      </c>
      <c r="P31" s="16">
        <f>MIN(Q30*(1+Debts!$D$9/1200),N31+O31)</f>
        <v/>
      </c>
      <c r="Q31" s="16">
        <f>Q30*(1+Debts!$D$9/1200)-P31</f>
        <v/>
      </c>
      <c r="R31" s="16">
        <f>MIN(U30*(1+Debts!$D$10/1200),Debts!$E$10)</f>
        <v/>
      </c>
      <c r="S31" s="16">
        <f>MAX(O31-(P31-N31),0)</f>
        <v/>
      </c>
      <c r="T31" s="16">
        <f>MIN(U30*(1+Debts!$D$10/1200),R31+S31)</f>
        <v/>
      </c>
      <c r="U31" s="16">
        <f>U30*(1+Debts!$D$10/1200)-T31</f>
        <v/>
      </c>
      <c r="BH31" s="16">
        <f>E31+I31+M31+Q31+U31</f>
        <v/>
      </c>
      <c r="BI31" s="16">
        <f>D31+H31+L31+P31+T31</f>
        <v/>
      </c>
    </row>
    <row r="32">
      <c r="A32" t="n">
        <v>27</v>
      </c>
      <c r="B32" s="16">
        <f>MIN(E31*(1+Debts!$D$6/1200),Debts!$E$6)</f>
        <v/>
      </c>
      <c r="C32" s="16">
        <f>MAX(Debts!$D$3-(B32+F32+J32+N32+R32),0)</f>
        <v/>
      </c>
      <c r="D32" s="16">
        <f>MIN(E31*(1+Debts!$D$6/1200),B32+C32)</f>
        <v/>
      </c>
      <c r="E32" s="16">
        <f>E31*(1+Debts!$D$6/1200)-D32</f>
        <v/>
      </c>
      <c r="F32" s="16">
        <f>MIN(I31*(1+Debts!$D$7/1200),Debts!$E$7)</f>
        <v/>
      </c>
      <c r="G32" s="16">
        <f>MAX(C32-(D32-B32),0)</f>
        <v/>
      </c>
      <c r="H32" s="16">
        <f>MIN(I31*(1+Debts!$D$7/1200),F32+G32)</f>
        <v/>
      </c>
      <c r="I32" s="16">
        <f>I31*(1+Debts!$D$7/1200)-H32</f>
        <v/>
      </c>
      <c r="J32" s="16">
        <f>MIN(M31*(1+Debts!$D$8/1200),Debts!$E$8)</f>
        <v/>
      </c>
      <c r="K32" s="16">
        <f>MAX(G32-(H32-F32),0)</f>
        <v/>
      </c>
      <c r="L32" s="16">
        <f>MIN(M31*(1+Debts!$D$8/1200),J32+K32)</f>
        <v/>
      </c>
      <c r="M32" s="16">
        <f>M31*(1+Debts!$D$8/1200)-L32</f>
        <v/>
      </c>
      <c r="N32" s="16">
        <f>MIN(Q31*(1+Debts!$D$9/1200),Debts!$E$9)</f>
        <v/>
      </c>
      <c r="O32" s="16">
        <f>MAX(K32-(L32-J32),0)</f>
        <v/>
      </c>
      <c r="P32" s="16">
        <f>MIN(Q31*(1+Debts!$D$9/1200),N32+O32)</f>
        <v/>
      </c>
      <c r="Q32" s="16">
        <f>Q31*(1+Debts!$D$9/1200)-P32</f>
        <v/>
      </c>
      <c r="R32" s="16">
        <f>MIN(U31*(1+Debts!$D$10/1200),Debts!$E$10)</f>
        <v/>
      </c>
      <c r="S32" s="16">
        <f>MAX(O32-(P32-N32),0)</f>
        <v/>
      </c>
      <c r="T32" s="16">
        <f>MIN(U31*(1+Debts!$D$10/1200),R32+S32)</f>
        <v/>
      </c>
      <c r="U32" s="16">
        <f>U31*(1+Debts!$D$10/1200)-T32</f>
        <v/>
      </c>
      <c r="BH32" s="16">
        <f>E32+I32+M32+Q32+U32</f>
        <v/>
      </c>
      <c r="BI32" s="16">
        <f>D32+H32+L32+P32+T32</f>
        <v/>
      </c>
    </row>
    <row r="33">
      <c r="A33" t="n">
        <v>28</v>
      </c>
      <c r="B33" s="16">
        <f>MIN(E32*(1+Debts!$D$6/1200),Debts!$E$6)</f>
        <v/>
      </c>
      <c r="C33" s="16">
        <f>MAX(Debts!$D$3-(B33+F33+J33+N33+R33),0)</f>
        <v/>
      </c>
      <c r="D33" s="16">
        <f>MIN(E32*(1+Debts!$D$6/1200),B33+C33)</f>
        <v/>
      </c>
      <c r="E33" s="16">
        <f>E32*(1+Debts!$D$6/1200)-D33</f>
        <v/>
      </c>
      <c r="F33" s="16">
        <f>MIN(I32*(1+Debts!$D$7/1200),Debts!$E$7)</f>
        <v/>
      </c>
      <c r="G33" s="16">
        <f>MAX(C33-(D33-B33),0)</f>
        <v/>
      </c>
      <c r="H33" s="16">
        <f>MIN(I32*(1+Debts!$D$7/1200),F33+G33)</f>
        <v/>
      </c>
      <c r="I33" s="16">
        <f>I32*(1+Debts!$D$7/1200)-H33</f>
        <v/>
      </c>
      <c r="J33" s="16">
        <f>MIN(M32*(1+Debts!$D$8/1200),Debts!$E$8)</f>
        <v/>
      </c>
      <c r="K33" s="16">
        <f>MAX(G33-(H33-F33),0)</f>
        <v/>
      </c>
      <c r="L33" s="16">
        <f>MIN(M32*(1+Debts!$D$8/1200),J33+K33)</f>
        <v/>
      </c>
      <c r="M33" s="16">
        <f>M32*(1+Debts!$D$8/1200)-L33</f>
        <v/>
      </c>
      <c r="N33" s="16">
        <f>MIN(Q32*(1+Debts!$D$9/1200),Debts!$E$9)</f>
        <v/>
      </c>
      <c r="O33" s="16">
        <f>MAX(K33-(L33-J33),0)</f>
        <v/>
      </c>
      <c r="P33" s="16">
        <f>MIN(Q32*(1+Debts!$D$9/1200),N33+O33)</f>
        <v/>
      </c>
      <c r="Q33" s="16">
        <f>Q32*(1+Debts!$D$9/1200)-P33</f>
        <v/>
      </c>
      <c r="R33" s="16">
        <f>MIN(U32*(1+Debts!$D$10/1200),Debts!$E$10)</f>
        <v/>
      </c>
      <c r="S33" s="16">
        <f>MAX(O33-(P33-N33),0)</f>
        <v/>
      </c>
      <c r="T33" s="16">
        <f>MIN(U32*(1+Debts!$D$10/1200),R33+S33)</f>
        <v/>
      </c>
      <c r="U33" s="16">
        <f>U32*(1+Debts!$D$10/1200)-T33</f>
        <v/>
      </c>
      <c r="BH33" s="16">
        <f>E33+I33+M33+Q33+U33</f>
        <v/>
      </c>
      <c r="BI33" s="16">
        <f>D33+H33+L33+P33+T33</f>
        <v/>
      </c>
    </row>
    <row r="34">
      <c r="A34" t="n">
        <v>29</v>
      </c>
      <c r="B34" s="16">
        <f>MIN(E33*(1+Debts!$D$6/1200),Debts!$E$6)</f>
        <v/>
      </c>
      <c r="C34" s="16">
        <f>MAX(Debts!$D$3-(B34+F34+J34+N34+R34),0)</f>
        <v/>
      </c>
      <c r="D34" s="16">
        <f>MIN(E33*(1+Debts!$D$6/1200),B34+C34)</f>
        <v/>
      </c>
      <c r="E34" s="16">
        <f>E33*(1+Debts!$D$6/1200)-D34</f>
        <v/>
      </c>
      <c r="F34" s="16">
        <f>MIN(I33*(1+Debts!$D$7/1200),Debts!$E$7)</f>
        <v/>
      </c>
      <c r="G34" s="16">
        <f>MAX(C34-(D34-B34),0)</f>
        <v/>
      </c>
      <c r="H34" s="16">
        <f>MIN(I33*(1+Debts!$D$7/1200),F34+G34)</f>
        <v/>
      </c>
      <c r="I34" s="16">
        <f>I33*(1+Debts!$D$7/1200)-H34</f>
        <v/>
      </c>
      <c r="J34" s="16">
        <f>MIN(M33*(1+Debts!$D$8/1200),Debts!$E$8)</f>
        <v/>
      </c>
      <c r="K34" s="16">
        <f>MAX(G34-(H34-F34),0)</f>
        <v/>
      </c>
      <c r="L34" s="16">
        <f>MIN(M33*(1+Debts!$D$8/1200),J34+K34)</f>
        <v/>
      </c>
      <c r="M34" s="16">
        <f>M33*(1+Debts!$D$8/1200)-L34</f>
        <v/>
      </c>
      <c r="N34" s="16">
        <f>MIN(Q33*(1+Debts!$D$9/1200),Debts!$E$9)</f>
        <v/>
      </c>
      <c r="O34" s="16">
        <f>MAX(K34-(L34-J34),0)</f>
        <v/>
      </c>
      <c r="P34" s="16">
        <f>MIN(Q33*(1+Debts!$D$9/1200),N34+O34)</f>
        <v/>
      </c>
      <c r="Q34" s="16">
        <f>Q33*(1+Debts!$D$9/1200)-P34</f>
        <v/>
      </c>
      <c r="R34" s="16">
        <f>MIN(U33*(1+Debts!$D$10/1200),Debts!$E$10)</f>
        <v/>
      </c>
      <c r="S34" s="16">
        <f>MAX(O34-(P34-N34),0)</f>
        <v/>
      </c>
      <c r="T34" s="16">
        <f>MIN(U33*(1+Debts!$D$10/1200),R34+S34)</f>
        <v/>
      </c>
      <c r="U34" s="16">
        <f>U33*(1+Debts!$D$10/1200)-T34</f>
        <v/>
      </c>
      <c r="BH34" s="16">
        <f>E34+I34+M34+Q34+U34</f>
        <v/>
      </c>
      <c r="BI34" s="16">
        <f>D34+H34+L34+P34+T34</f>
        <v/>
      </c>
    </row>
    <row r="35">
      <c r="A35" t="n">
        <v>30</v>
      </c>
      <c r="B35" s="16">
        <f>MIN(E34*(1+Debts!$D$6/1200),Debts!$E$6)</f>
        <v/>
      </c>
      <c r="C35" s="16">
        <f>MAX(Debts!$D$3-(B35+F35+J35+N35+R35),0)</f>
        <v/>
      </c>
      <c r="D35" s="16">
        <f>MIN(E34*(1+Debts!$D$6/1200),B35+C35)</f>
        <v/>
      </c>
      <c r="E35" s="16">
        <f>E34*(1+Debts!$D$6/1200)-D35</f>
        <v/>
      </c>
      <c r="F35" s="16">
        <f>MIN(I34*(1+Debts!$D$7/1200),Debts!$E$7)</f>
        <v/>
      </c>
      <c r="G35" s="16">
        <f>MAX(C35-(D35-B35),0)</f>
        <v/>
      </c>
      <c r="H35" s="16">
        <f>MIN(I34*(1+Debts!$D$7/1200),F35+G35)</f>
        <v/>
      </c>
      <c r="I35" s="16">
        <f>I34*(1+Debts!$D$7/1200)-H35</f>
        <v/>
      </c>
      <c r="J35" s="16">
        <f>MIN(M34*(1+Debts!$D$8/1200),Debts!$E$8)</f>
        <v/>
      </c>
      <c r="K35" s="16">
        <f>MAX(G35-(H35-F35),0)</f>
        <v/>
      </c>
      <c r="L35" s="16">
        <f>MIN(M34*(1+Debts!$D$8/1200),J35+K35)</f>
        <v/>
      </c>
      <c r="M35" s="16">
        <f>M34*(1+Debts!$D$8/1200)-L35</f>
        <v/>
      </c>
      <c r="N35" s="16">
        <f>MIN(Q34*(1+Debts!$D$9/1200),Debts!$E$9)</f>
        <v/>
      </c>
      <c r="O35" s="16">
        <f>MAX(K35-(L35-J35),0)</f>
        <v/>
      </c>
      <c r="P35" s="16">
        <f>MIN(Q34*(1+Debts!$D$9/1200),N35+O35)</f>
        <v/>
      </c>
      <c r="Q35" s="16">
        <f>Q34*(1+Debts!$D$9/1200)-P35</f>
        <v/>
      </c>
      <c r="R35" s="16">
        <f>MIN(U34*(1+Debts!$D$10/1200),Debts!$E$10)</f>
        <v/>
      </c>
      <c r="S35" s="16">
        <f>MAX(O35-(P35-N35),0)</f>
        <v/>
      </c>
      <c r="T35" s="16">
        <f>MIN(U34*(1+Debts!$D$10/1200),R35+S35)</f>
        <v/>
      </c>
      <c r="U35" s="16">
        <f>U34*(1+Debts!$D$10/1200)-T35</f>
        <v/>
      </c>
      <c r="BH35" s="16">
        <f>E35+I35+M35+Q35+U35</f>
        <v/>
      </c>
      <c r="BI35" s="16">
        <f>D35+H35+L35+P35+T35</f>
        <v/>
      </c>
    </row>
    <row r="36">
      <c r="A36" t="n">
        <v>31</v>
      </c>
      <c r="B36" s="16">
        <f>MIN(E35*(1+Debts!$D$6/1200),Debts!$E$6)</f>
        <v/>
      </c>
      <c r="C36" s="16">
        <f>MAX(Debts!$D$3-(B36+F36+J36+N36+R36),0)</f>
        <v/>
      </c>
      <c r="D36" s="16">
        <f>MIN(E35*(1+Debts!$D$6/1200),B36+C36)</f>
        <v/>
      </c>
      <c r="E36" s="16">
        <f>E35*(1+Debts!$D$6/1200)-D36</f>
        <v/>
      </c>
      <c r="F36" s="16">
        <f>MIN(I35*(1+Debts!$D$7/1200),Debts!$E$7)</f>
        <v/>
      </c>
      <c r="G36" s="16">
        <f>MAX(C36-(D36-B36),0)</f>
        <v/>
      </c>
      <c r="H36" s="16">
        <f>MIN(I35*(1+Debts!$D$7/1200),F36+G36)</f>
        <v/>
      </c>
      <c r="I36" s="16">
        <f>I35*(1+Debts!$D$7/1200)-H36</f>
        <v/>
      </c>
      <c r="J36" s="16">
        <f>MIN(M35*(1+Debts!$D$8/1200),Debts!$E$8)</f>
        <v/>
      </c>
      <c r="K36" s="16">
        <f>MAX(G36-(H36-F36),0)</f>
        <v/>
      </c>
      <c r="L36" s="16">
        <f>MIN(M35*(1+Debts!$D$8/1200),J36+K36)</f>
        <v/>
      </c>
      <c r="M36" s="16">
        <f>M35*(1+Debts!$D$8/1200)-L36</f>
        <v/>
      </c>
      <c r="N36" s="16">
        <f>MIN(Q35*(1+Debts!$D$9/1200),Debts!$E$9)</f>
        <v/>
      </c>
      <c r="O36" s="16">
        <f>MAX(K36-(L36-J36),0)</f>
        <v/>
      </c>
      <c r="P36" s="16">
        <f>MIN(Q35*(1+Debts!$D$9/1200),N36+O36)</f>
        <v/>
      </c>
      <c r="Q36" s="16">
        <f>Q35*(1+Debts!$D$9/1200)-P36</f>
        <v/>
      </c>
      <c r="R36" s="16">
        <f>MIN(U35*(1+Debts!$D$10/1200),Debts!$E$10)</f>
        <v/>
      </c>
      <c r="S36" s="16">
        <f>MAX(O36-(P36-N36),0)</f>
        <v/>
      </c>
      <c r="T36" s="16">
        <f>MIN(U35*(1+Debts!$D$10/1200),R36+S36)</f>
        <v/>
      </c>
      <c r="U36" s="16">
        <f>U35*(1+Debts!$D$10/1200)-T36</f>
        <v/>
      </c>
      <c r="BH36" s="16">
        <f>E36+I36+M36+Q36+U36</f>
        <v/>
      </c>
      <c r="BI36" s="16">
        <f>D36+H36+L36+P36+T36</f>
        <v/>
      </c>
    </row>
    <row r="37">
      <c r="A37" t="n">
        <v>32</v>
      </c>
      <c r="B37" s="16">
        <f>MIN(E36*(1+Debts!$D$6/1200),Debts!$E$6)</f>
        <v/>
      </c>
      <c r="C37" s="16">
        <f>MAX(Debts!$D$3-(B37+F37+J37+N37+R37),0)</f>
        <v/>
      </c>
      <c r="D37" s="16">
        <f>MIN(E36*(1+Debts!$D$6/1200),B37+C37)</f>
        <v/>
      </c>
      <c r="E37" s="16">
        <f>E36*(1+Debts!$D$6/1200)-D37</f>
        <v/>
      </c>
      <c r="F37" s="16">
        <f>MIN(I36*(1+Debts!$D$7/1200),Debts!$E$7)</f>
        <v/>
      </c>
      <c r="G37" s="16">
        <f>MAX(C37-(D37-B37),0)</f>
        <v/>
      </c>
      <c r="H37" s="16">
        <f>MIN(I36*(1+Debts!$D$7/1200),F37+G37)</f>
        <v/>
      </c>
      <c r="I37" s="16">
        <f>I36*(1+Debts!$D$7/1200)-H37</f>
        <v/>
      </c>
      <c r="J37" s="16">
        <f>MIN(M36*(1+Debts!$D$8/1200),Debts!$E$8)</f>
        <v/>
      </c>
      <c r="K37" s="16">
        <f>MAX(G37-(H37-F37),0)</f>
        <v/>
      </c>
      <c r="L37" s="16">
        <f>MIN(M36*(1+Debts!$D$8/1200),J37+K37)</f>
        <v/>
      </c>
      <c r="M37" s="16">
        <f>M36*(1+Debts!$D$8/1200)-L37</f>
        <v/>
      </c>
      <c r="N37" s="16">
        <f>MIN(Q36*(1+Debts!$D$9/1200),Debts!$E$9)</f>
        <v/>
      </c>
      <c r="O37" s="16">
        <f>MAX(K37-(L37-J37),0)</f>
        <v/>
      </c>
      <c r="P37" s="16">
        <f>MIN(Q36*(1+Debts!$D$9/1200),N37+O37)</f>
        <v/>
      </c>
      <c r="Q37" s="16">
        <f>Q36*(1+Debts!$D$9/1200)-P37</f>
        <v/>
      </c>
      <c r="R37" s="16">
        <f>MIN(U36*(1+Debts!$D$10/1200),Debts!$E$10)</f>
        <v/>
      </c>
      <c r="S37" s="16">
        <f>MAX(O37-(P37-N37),0)</f>
        <v/>
      </c>
      <c r="T37" s="16">
        <f>MIN(U36*(1+Debts!$D$10/1200),R37+S37)</f>
        <v/>
      </c>
      <c r="U37" s="16">
        <f>U36*(1+Debts!$D$10/1200)-T37</f>
        <v/>
      </c>
      <c r="BH37" s="16">
        <f>E37+I37+M37+Q37+U37</f>
        <v/>
      </c>
      <c r="BI37" s="16">
        <f>D37+H37+L37+P37+T37</f>
        <v/>
      </c>
    </row>
    <row r="38">
      <c r="A38" t="n">
        <v>33</v>
      </c>
      <c r="B38" s="16">
        <f>MIN(E37*(1+Debts!$D$6/1200),Debts!$E$6)</f>
        <v/>
      </c>
      <c r="C38" s="16">
        <f>MAX(Debts!$D$3-(B38+F38+J38+N38+R38),0)</f>
        <v/>
      </c>
      <c r="D38" s="16">
        <f>MIN(E37*(1+Debts!$D$6/1200),B38+C38)</f>
        <v/>
      </c>
      <c r="E38" s="16">
        <f>E37*(1+Debts!$D$6/1200)-D38</f>
        <v/>
      </c>
      <c r="F38" s="16">
        <f>MIN(I37*(1+Debts!$D$7/1200),Debts!$E$7)</f>
        <v/>
      </c>
      <c r="G38" s="16">
        <f>MAX(C38-(D38-B38),0)</f>
        <v/>
      </c>
      <c r="H38" s="16">
        <f>MIN(I37*(1+Debts!$D$7/1200),F38+G38)</f>
        <v/>
      </c>
      <c r="I38" s="16">
        <f>I37*(1+Debts!$D$7/1200)-H38</f>
        <v/>
      </c>
      <c r="J38" s="16">
        <f>MIN(M37*(1+Debts!$D$8/1200),Debts!$E$8)</f>
        <v/>
      </c>
      <c r="K38" s="16">
        <f>MAX(G38-(H38-F38),0)</f>
        <v/>
      </c>
      <c r="L38" s="16">
        <f>MIN(M37*(1+Debts!$D$8/1200),J38+K38)</f>
        <v/>
      </c>
      <c r="M38" s="16">
        <f>M37*(1+Debts!$D$8/1200)-L38</f>
        <v/>
      </c>
      <c r="N38" s="16">
        <f>MIN(Q37*(1+Debts!$D$9/1200),Debts!$E$9)</f>
        <v/>
      </c>
      <c r="O38" s="16">
        <f>MAX(K38-(L38-J38),0)</f>
        <v/>
      </c>
      <c r="P38" s="16">
        <f>MIN(Q37*(1+Debts!$D$9/1200),N38+O38)</f>
        <v/>
      </c>
      <c r="Q38" s="16">
        <f>Q37*(1+Debts!$D$9/1200)-P38</f>
        <v/>
      </c>
      <c r="R38" s="16">
        <f>MIN(U37*(1+Debts!$D$10/1200),Debts!$E$10)</f>
        <v/>
      </c>
      <c r="S38" s="16">
        <f>MAX(O38-(P38-N38),0)</f>
        <v/>
      </c>
      <c r="T38" s="16">
        <f>MIN(U37*(1+Debts!$D$10/1200),R38+S38)</f>
        <v/>
      </c>
      <c r="U38" s="16">
        <f>U37*(1+Debts!$D$10/1200)-T38</f>
        <v/>
      </c>
      <c r="BH38" s="16">
        <f>E38+I38+M38+Q38+U38</f>
        <v/>
      </c>
      <c r="BI38" s="16">
        <f>D38+H38+L38+P38+T38</f>
        <v/>
      </c>
    </row>
    <row r="39">
      <c r="A39" t="n">
        <v>34</v>
      </c>
      <c r="B39" s="16">
        <f>MIN(E38*(1+Debts!$D$6/1200),Debts!$E$6)</f>
        <v/>
      </c>
      <c r="C39" s="16">
        <f>MAX(Debts!$D$3-(B39+F39+J39+N39+R39),0)</f>
        <v/>
      </c>
      <c r="D39" s="16">
        <f>MIN(E38*(1+Debts!$D$6/1200),B39+C39)</f>
        <v/>
      </c>
      <c r="E39" s="16">
        <f>E38*(1+Debts!$D$6/1200)-D39</f>
        <v/>
      </c>
      <c r="F39" s="16">
        <f>MIN(I38*(1+Debts!$D$7/1200),Debts!$E$7)</f>
        <v/>
      </c>
      <c r="G39" s="16">
        <f>MAX(C39-(D39-B39),0)</f>
        <v/>
      </c>
      <c r="H39" s="16">
        <f>MIN(I38*(1+Debts!$D$7/1200),F39+G39)</f>
        <v/>
      </c>
      <c r="I39" s="16">
        <f>I38*(1+Debts!$D$7/1200)-H39</f>
        <v/>
      </c>
      <c r="J39" s="16">
        <f>MIN(M38*(1+Debts!$D$8/1200),Debts!$E$8)</f>
        <v/>
      </c>
      <c r="K39" s="16">
        <f>MAX(G39-(H39-F39),0)</f>
        <v/>
      </c>
      <c r="L39" s="16">
        <f>MIN(M38*(1+Debts!$D$8/1200),J39+K39)</f>
        <v/>
      </c>
      <c r="M39" s="16">
        <f>M38*(1+Debts!$D$8/1200)-L39</f>
        <v/>
      </c>
      <c r="N39" s="16">
        <f>MIN(Q38*(1+Debts!$D$9/1200),Debts!$E$9)</f>
        <v/>
      </c>
      <c r="O39" s="16">
        <f>MAX(K39-(L39-J39),0)</f>
        <v/>
      </c>
      <c r="P39" s="16">
        <f>MIN(Q38*(1+Debts!$D$9/1200),N39+O39)</f>
        <v/>
      </c>
      <c r="Q39" s="16">
        <f>Q38*(1+Debts!$D$9/1200)-P39</f>
        <v/>
      </c>
      <c r="R39" s="16">
        <f>MIN(U38*(1+Debts!$D$10/1200),Debts!$E$10)</f>
        <v/>
      </c>
      <c r="S39" s="16">
        <f>MAX(O39-(P39-N39),0)</f>
        <v/>
      </c>
      <c r="T39" s="16">
        <f>MIN(U38*(1+Debts!$D$10/1200),R39+S39)</f>
        <v/>
      </c>
      <c r="U39" s="16">
        <f>U38*(1+Debts!$D$10/1200)-T39</f>
        <v/>
      </c>
      <c r="BH39" s="16">
        <f>E39+I39+M39+Q39+U39</f>
        <v/>
      </c>
      <c r="BI39" s="16">
        <f>D39+H39+L39+P39+T39</f>
        <v/>
      </c>
    </row>
    <row r="40">
      <c r="A40" t="n">
        <v>35</v>
      </c>
      <c r="B40" s="16">
        <f>MIN(E39*(1+Debts!$D$6/1200),Debts!$E$6)</f>
        <v/>
      </c>
      <c r="C40" s="16">
        <f>MAX(Debts!$D$3-(B40+F40+J40+N40+R40),0)</f>
        <v/>
      </c>
      <c r="D40" s="16">
        <f>MIN(E39*(1+Debts!$D$6/1200),B40+C40)</f>
        <v/>
      </c>
      <c r="E40" s="16">
        <f>E39*(1+Debts!$D$6/1200)-D40</f>
        <v/>
      </c>
      <c r="F40" s="16">
        <f>MIN(I39*(1+Debts!$D$7/1200),Debts!$E$7)</f>
        <v/>
      </c>
      <c r="G40" s="16">
        <f>MAX(C40-(D40-B40),0)</f>
        <v/>
      </c>
      <c r="H40" s="16">
        <f>MIN(I39*(1+Debts!$D$7/1200),F40+G40)</f>
        <v/>
      </c>
      <c r="I40" s="16">
        <f>I39*(1+Debts!$D$7/1200)-H40</f>
        <v/>
      </c>
      <c r="J40" s="16">
        <f>MIN(M39*(1+Debts!$D$8/1200),Debts!$E$8)</f>
        <v/>
      </c>
      <c r="K40" s="16">
        <f>MAX(G40-(H40-F40),0)</f>
        <v/>
      </c>
      <c r="L40" s="16">
        <f>MIN(M39*(1+Debts!$D$8/1200),J40+K40)</f>
        <v/>
      </c>
      <c r="M40" s="16">
        <f>M39*(1+Debts!$D$8/1200)-L40</f>
        <v/>
      </c>
      <c r="N40" s="16">
        <f>MIN(Q39*(1+Debts!$D$9/1200),Debts!$E$9)</f>
        <v/>
      </c>
      <c r="O40" s="16">
        <f>MAX(K40-(L40-J40),0)</f>
        <v/>
      </c>
      <c r="P40" s="16">
        <f>MIN(Q39*(1+Debts!$D$9/1200),N40+O40)</f>
        <v/>
      </c>
      <c r="Q40" s="16">
        <f>Q39*(1+Debts!$D$9/1200)-P40</f>
        <v/>
      </c>
      <c r="R40" s="16">
        <f>MIN(U39*(1+Debts!$D$10/1200),Debts!$E$10)</f>
        <v/>
      </c>
      <c r="S40" s="16">
        <f>MAX(O40-(P40-N40),0)</f>
        <v/>
      </c>
      <c r="T40" s="16">
        <f>MIN(U39*(1+Debts!$D$10/1200),R40+S40)</f>
        <v/>
      </c>
      <c r="U40" s="16">
        <f>U39*(1+Debts!$D$10/1200)-T40</f>
        <v/>
      </c>
      <c r="BH40" s="16">
        <f>E40+I40+M40+Q40+U40</f>
        <v/>
      </c>
      <c r="BI40" s="16">
        <f>D40+H40+L40+P40+T40</f>
        <v/>
      </c>
    </row>
    <row r="41">
      <c r="A41" t="n">
        <v>36</v>
      </c>
      <c r="B41" s="16">
        <f>MIN(E40*(1+Debts!$D$6/1200),Debts!$E$6)</f>
        <v/>
      </c>
      <c r="C41" s="16">
        <f>MAX(Debts!$D$3-(B41+F41+J41+N41+R41),0)</f>
        <v/>
      </c>
      <c r="D41" s="16">
        <f>MIN(E40*(1+Debts!$D$6/1200),B41+C41)</f>
        <v/>
      </c>
      <c r="E41" s="16">
        <f>E40*(1+Debts!$D$6/1200)-D41</f>
        <v/>
      </c>
      <c r="F41" s="16">
        <f>MIN(I40*(1+Debts!$D$7/1200),Debts!$E$7)</f>
        <v/>
      </c>
      <c r="G41" s="16">
        <f>MAX(C41-(D41-B41),0)</f>
        <v/>
      </c>
      <c r="H41" s="16">
        <f>MIN(I40*(1+Debts!$D$7/1200),F41+G41)</f>
        <v/>
      </c>
      <c r="I41" s="16">
        <f>I40*(1+Debts!$D$7/1200)-H41</f>
        <v/>
      </c>
      <c r="J41" s="16">
        <f>MIN(M40*(1+Debts!$D$8/1200),Debts!$E$8)</f>
        <v/>
      </c>
      <c r="K41" s="16">
        <f>MAX(G41-(H41-F41),0)</f>
        <v/>
      </c>
      <c r="L41" s="16">
        <f>MIN(M40*(1+Debts!$D$8/1200),J41+K41)</f>
        <v/>
      </c>
      <c r="M41" s="16">
        <f>M40*(1+Debts!$D$8/1200)-L41</f>
        <v/>
      </c>
      <c r="N41" s="16">
        <f>MIN(Q40*(1+Debts!$D$9/1200),Debts!$E$9)</f>
        <v/>
      </c>
      <c r="O41" s="16">
        <f>MAX(K41-(L41-J41),0)</f>
        <v/>
      </c>
      <c r="P41" s="16">
        <f>MIN(Q40*(1+Debts!$D$9/1200),N41+O41)</f>
        <v/>
      </c>
      <c r="Q41" s="16">
        <f>Q40*(1+Debts!$D$9/1200)-P41</f>
        <v/>
      </c>
      <c r="R41" s="16">
        <f>MIN(U40*(1+Debts!$D$10/1200),Debts!$E$10)</f>
        <v/>
      </c>
      <c r="S41" s="16">
        <f>MAX(O41-(P41-N41),0)</f>
        <v/>
      </c>
      <c r="T41" s="16">
        <f>MIN(U40*(1+Debts!$D$10/1200),R41+S41)</f>
        <v/>
      </c>
      <c r="U41" s="16">
        <f>U40*(1+Debts!$D$10/1200)-T41</f>
        <v/>
      </c>
      <c r="BH41" s="16">
        <f>E41+I41+M41+Q41+U41</f>
        <v/>
      </c>
      <c r="BI41" s="16">
        <f>D41+H41+L41+P41+T41</f>
        <v/>
      </c>
    </row>
    <row r="42">
      <c r="A42" t="n">
        <v>37</v>
      </c>
      <c r="B42" s="16">
        <f>MIN(E41*(1+Debts!$D$6/1200),Debts!$E$6)</f>
        <v/>
      </c>
      <c r="C42" s="16">
        <f>MAX(Debts!$D$3-(B42+F42+J42+N42+R42),0)</f>
        <v/>
      </c>
      <c r="D42" s="16">
        <f>MIN(E41*(1+Debts!$D$6/1200),B42+C42)</f>
        <v/>
      </c>
      <c r="E42" s="16">
        <f>E41*(1+Debts!$D$6/1200)-D42</f>
        <v/>
      </c>
      <c r="F42" s="16">
        <f>MIN(I41*(1+Debts!$D$7/1200),Debts!$E$7)</f>
        <v/>
      </c>
      <c r="G42" s="16">
        <f>MAX(C42-(D42-B42),0)</f>
        <v/>
      </c>
      <c r="H42" s="16">
        <f>MIN(I41*(1+Debts!$D$7/1200),F42+G42)</f>
        <v/>
      </c>
      <c r="I42" s="16">
        <f>I41*(1+Debts!$D$7/1200)-H42</f>
        <v/>
      </c>
      <c r="J42" s="16">
        <f>MIN(M41*(1+Debts!$D$8/1200),Debts!$E$8)</f>
        <v/>
      </c>
      <c r="K42" s="16">
        <f>MAX(G42-(H42-F42),0)</f>
        <v/>
      </c>
      <c r="L42" s="16">
        <f>MIN(M41*(1+Debts!$D$8/1200),J42+K42)</f>
        <v/>
      </c>
      <c r="M42" s="16">
        <f>M41*(1+Debts!$D$8/1200)-L42</f>
        <v/>
      </c>
      <c r="N42" s="16">
        <f>MIN(Q41*(1+Debts!$D$9/1200),Debts!$E$9)</f>
        <v/>
      </c>
      <c r="O42" s="16">
        <f>MAX(K42-(L42-J42),0)</f>
        <v/>
      </c>
      <c r="P42" s="16">
        <f>MIN(Q41*(1+Debts!$D$9/1200),N42+O42)</f>
        <v/>
      </c>
      <c r="Q42" s="16">
        <f>Q41*(1+Debts!$D$9/1200)-P42</f>
        <v/>
      </c>
      <c r="R42" s="16">
        <f>MIN(U41*(1+Debts!$D$10/1200),Debts!$E$10)</f>
        <v/>
      </c>
      <c r="S42" s="16">
        <f>MAX(O42-(P42-N42),0)</f>
        <v/>
      </c>
      <c r="T42" s="16">
        <f>MIN(U41*(1+Debts!$D$10/1200),R42+S42)</f>
        <v/>
      </c>
      <c r="U42" s="16">
        <f>U41*(1+Debts!$D$10/1200)-T42</f>
        <v/>
      </c>
      <c r="BH42" s="16">
        <f>E42+I42+M42+Q42+U42</f>
        <v/>
      </c>
      <c r="BI42" s="16">
        <f>D42+H42+L42+P42+T42</f>
        <v/>
      </c>
    </row>
    <row r="43">
      <c r="A43" t="n">
        <v>38</v>
      </c>
      <c r="B43" s="16">
        <f>MIN(E42*(1+Debts!$D$6/1200),Debts!$E$6)</f>
        <v/>
      </c>
      <c r="C43" s="16">
        <f>MAX(Debts!$D$3-(B43+F43+J43+N43+R43),0)</f>
        <v/>
      </c>
      <c r="D43" s="16">
        <f>MIN(E42*(1+Debts!$D$6/1200),B43+C43)</f>
        <v/>
      </c>
      <c r="E43" s="16">
        <f>E42*(1+Debts!$D$6/1200)-D43</f>
        <v/>
      </c>
      <c r="F43" s="16">
        <f>MIN(I42*(1+Debts!$D$7/1200),Debts!$E$7)</f>
        <v/>
      </c>
      <c r="G43" s="16">
        <f>MAX(C43-(D43-B43),0)</f>
        <v/>
      </c>
      <c r="H43" s="16">
        <f>MIN(I42*(1+Debts!$D$7/1200),F43+G43)</f>
        <v/>
      </c>
      <c r="I43" s="16">
        <f>I42*(1+Debts!$D$7/1200)-H43</f>
        <v/>
      </c>
      <c r="J43" s="16">
        <f>MIN(M42*(1+Debts!$D$8/1200),Debts!$E$8)</f>
        <v/>
      </c>
      <c r="K43" s="16">
        <f>MAX(G43-(H43-F43),0)</f>
        <v/>
      </c>
      <c r="L43" s="16">
        <f>MIN(M42*(1+Debts!$D$8/1200),J43+K43)</f>
        <v/>
      </c>
      <c r="M43" s="16">
        <f>M42*(1+Debts!$D$8/1200)-L43</f>
        <v/>
      </c>
      <c r="N43" s="16">
        <f>MIN(Q42*(1+Debts!$D$9/1200),Debts!$E$9)</f>
        <v/>
      </c>
      <c r="O43" s="16">
        <f>MAX(K43-(L43-J43),0)</f>
        <v/>
      </c>
      <c r="P43" s="16">
        <f>MIN(Q42*(1+Debts!$D$9/1200),N43+O43)</f>
        <v/>
      </c>
      <c r="Q43" s="16">
        <f>Q42*(1+Debts!$D$9/1200)-P43</f>
        <v/>
      </c>
      <c r="R43" s="16">
        <f>MIN(U42*(1+Debts!$D$10/1200),Debts!$E$10)</f>
        <v/>
      </c>
      <c r="S43" s="16">
        <f>MAX(O43-(P43-N43),0)</f>
        <v/>
      </c>
      <c r="T43" s="16">
        <f>MIN(U42*(1+Debts!$D$10/1200),R43+S43)</f>
        <v/>
      </c>
      <c r="U43" s="16">
        <f>U42*(1+Debts!$D$10/1200)-T43</f>
        <v/>
      </c>
      <c r="BH43" s="16">
        <f>E43+I43+M43+Q43+U43</f>
        <v/>
      </c>
      <c r="BI43" s="16">
        <f>D43+H43+L43+P43+T43</f>
        <v/>
      </c>
    </row>
    <row r="44">
      <c r="A44" t="n">
        <v>39</v>
      </c>
      <c r="B44" s="16">
        <f>MIN(E43*(1+Debts!$D$6/1200),Debts!$E$6)</f>
        <v/>
      </c>
      <c r="C44" s="16">
        <f>MAX(Debts!$D$3-(B44+F44+J44+N44+R44),0)</f>
        <v/>
      </c>
      <c r="D44" s="16">
        <f>MIN(E43*(1+Debts!$D$6/1200),B44+C44)</f>
        <v/>
      </c>
      <c r="E44" s="16">
        <f>E43*(1+Debts!$D$6/1200)-D44</f>
        <v/>
      </c>
      <c r="F44" s="16">
        <f>MIN(I43*(1+Debts!$D$7/1200),Debts!$E$7)</f>
        <v/>
      </c>
      <c r="G44" s="16">
        <f>MAX(C44-(D44-B44),0)</f>
        <v/>
      </c>
      <c r="H44" s="16">
        <f>MIN(I43*(1+Debts!$D$7/1200),F44+G44)</f>
        <v/>
      </c>
      <c r="I44" s="16">
        <f>I43*(1+Debts!$D$7/1200)-H44</f>
        <v/>
      </c>
      <c r="J44" s="16">
        <f>MIN(M43*(1+Debts!$D$8/1200),Debts!$E$8)</f>
        <v/>
      </c>
      <c r="K44" s="16">
        <f>MAX(G44-(H44-F44),0)</f>
        <v/>
      </c>
      <c r="L44" s="16">
        <f>MIN(M43*(1+Debts!$D$8/1200),J44+K44)</f>
        <v/>
      </c>
      <c r="M44" s="16">
        <f>M43*(1+Debts!$D$8/1200)-L44</f>
        <v/>
      </c>
      <c r="N44" s="16">
        <f>MIN(Q43*(1+Debts!$D$9/1200),Debts!$E$9)</f>
        <v/>
      </c>
      <c r="O44" s="16">
        <f>MAX(K44-(L44-J44),0)</f>
        <v/>
      </c>
      <c r="P44" s="16">
        <f>MIN(Q43*(1+Debts!$D$9/1200),N44+O44)</f>
        <v/>
      </c>
      <c r="Q44" s="16">
        <f>Q43*(1+Debts!$D$9/1200)-P44</f>
        <v/>
      </c>
      <c r="R44" s="16">
        <f>MIN(U43*(1+Debts!$D$10/1200),Debts!$E$10)</f>
        <v/>
      </c>
      <c r="S44" s="16">
        <f>MAX(O44-(P44-N44),0)</f>
        <v/>
      </c>
      <c r="T44" s="16">
        <f>MIN(U43*(1+Debts!$D$10/1200),R44+S44)</f>
        <v/>
      </c>
      <c r="U44" s="16">
        <f>U43*(1+Debts!$D$10/1200)-T44</f>
        <v/>
      </c>
      <c r="BH44" s="16">
        <f>E44+I44+M44+Q44+U44</f>
        <v/>
      </c>
      <c r="BI44" s="16">
        <f>D44+H44+L44+P44+T44</f>
        <v/>
      </c>
    </row>
    <row r="45">
      <c r="A45" t="n">
        <v>40</v>
      </c>
      <c r="B45" s="16">
        <f>MIN(E44*(1+Debts!$D$6/1200),Debts!$E$6)</f>
        <v/>
      </c>
      <c r="C45" s="16">
        <f>MAX(Debts!$D$3-(B45+F45+J45+N45+R45),0)</f>
        <v/>
      </c>
      <c r="D45" s="16">
        <f>MIN(E44*(1+Debts!$D$6/1200),B45+C45)</f>
        <v/>
      </c>
      <c r="E45" s="16">
        <f>E44*(1+Debts!$D$6/1200)-D45</f>
        <v/>
      </c>
      <c r="F45" s="16">
        <f>MIN(I44*(1+Debts!$D$7/1200),Debts!$E$7)</f>
        <v/>
      </c>
      <c r="G45" s="16">
        <f>MAX(C45-(D45-B45),0)</f>
        <v/>
      </c>
      <c r="H45" s="16">
        <f>MIN(I44*(1+Debts!$D$7/1200),F45+G45)</f>
        <v/>
      </c>
      <c r="I45" s="16">
        <f>I44*(1+Debts!$D$7/1200)-H45</f>
        <v/>
      </c>
      <c r="J45" s="16">
        <f>MIN(M44*(1+Debts!$D$8/1200),Debts!$E$8)</f>
        <v/>
      </c>
      <c r="K45" s="16">
        <f>MAX(G45-(H45-F45),0)</f>
        <v/>
      </c>
      <c r="L45" s="16">
        <f>MIN(M44*(1+Debts!$D$8/1200),J45+K45)</f>
        <v/>
      </c>
      <c r="M45" s="16">
        <f>M44*(1+Debts!$D$8/1200)-L45</f>
        <v/>
      </c>
      <c r="N45" s="16">
        <f>MIN(Q44*(1+Debts!$D$9/1200),Debts!$E$9)</f>
        <v/>
      </c>
      <c r="O45" s="16">
        <f>MAX(K45-(L45-J45),0)</f>
        <v/>
      </c>
      <c r="P45" s="16">
        <f>MIN(Q44*(1+Debts!$D$9/1200),N45+O45)</f>
        <v/>
      </c>
      <c r="Q45" s="16">
        <f>Q44*(1+Debts!$D$9/1200)-P45</f>
        <v/>
      </c>
      <c r="R45" s="16">
        <f>MIN(U44*(1+Debts!$D$10/1200),Debts!$E$10)</f>
        <v/>
      </c>
      <c r="S45" s="16">
        <f>MAX(O45-(P45-N45),0)</f>
        <v/>
      </c>
      <c r="T45" s="16">
        <f>MIN(U44*(1+Debts!$D$10/1200),R45+S45)</f>
        <v/>
      </c>
      <c r="U45" s="16">
        <f>U44*(1+Debts!$D$10/1200)-T45</f>
        <v/>
      </c>
      <c r="BH45" s="16">
        <f>E45+I45+M45+Q45+U45</f>
        <v/>
      </c>
      <c r="BI45" s="16">
        <f>D45+H45+L45+P45+T45</f>
        <v/>
      </c>
    </row>
    <row r="46">
      <c r="A46" t="n">
        <v>41</v>
      </c>
      <c r="B46" s="16">
        <f>MIN(E45*(1+Debts!$D$6/1200),Debts!$E$6)</f>
        <v/>
      </c>
      <c r="C46" s="16">
        <f>MAX(Debts!$D$3-(B46+F46+J46+N46+R46),0)</f>
        <v/>
      </c>
      <c r="D46" s="16">
        <f>MIN(E45*(1+Debts!$D$6/1200),B46+C46)</f>
        <v/>
      </c>
      <c r="E46" s="16">
        <f>E45*(1+Debts!$D$6/1200)-D46</f>
        <v/>
      </c>
      <c r="F46" s="16">
        <f>MIN(I45*(1+Debts!$D$7/1200),Debts!$E$7)</f>
        <v/>
      </c>
      <c r="G46" s="16">
        <f>MAX(C46-(D46-B46),0)</f>
        <v/>
      </c>
      <c r="H46" s="16">
        <f>MIN(I45*(1+Debts!$D$7/1200),F46+G46)</f>
        <v/>
      </c>
      <c r="I46" s="16">
        <f>I45*(1+Debts!$D$7/1200)-H46</f>
        <v/>
      </c>
      <c r="J46" s="16">
        <f>MIN(M45*(1+Debts!$D$8/1200),Debts!$E$8)</f>
        <v/>
      </c>
      <c r="K46" s="16">
        <f>MAX(G46-(H46-F46),0)</f>
        <v/>
      </c>
      <c r="L46" s="16">
        <f>MIN(M45*(1+Debts!$D$8/1200),J46+K46)</f>
        <v/>
      </c>
      <c r="M46" s="16">
        <f>M45*(1+Debts!$D$8/1200)-L46</f>
        <v/>
      </c>
      <c r="N46" s="16">
        <f>MIN(Q45*(1+Debts!$D$9/1200),Debts!$E$9)</f>
        <v/>
      </c>
      <c r="O46" s="16">
        <f>MAX(K46-(L46-J46),0)</f>
        <v/>
      </c>
      <c r="P46" s="16">
        <f>MIN(Q45*(1+Debts!$D$9/1200),N46+O46)</f>
        <v/>
      </c>
      <c r="Q46" s="16">
        <f>Q45*(1+Debts!$D$9/1200)-P46</f>
        <v/>
      </c>
      <c r="R46" s="16">
        <f>MIN(U45*(1+Debts!$D$10/1200),Debts!$E$10)</f>
        <v/>
      </c>
      <c r="S46" s="16">
        <f>MAX(O46-(P46-N46),0)</f>
        <v/>
      </c>
      <c r="T46" s="16">
        <f>MIN(U45*(1+Debts!$D$10/1200),R46+S46)</f>
        <v/>
      </c>
      <c r="U46" s="16">
        <f>U45*(1+Debts!$D$10/1200)-T46</f>
        <v/>
      </c>
      <c r="BH46" s="16">
        <f>E46+I46+M46+Q46+U46</f>
        <v/>
      </c>
      <c r="BI46" s="16">
        <f>D46+H46+L46+P46+T46</f>
        <v/>
      </c>
    </row>
    <row r="47">
      <c r="A47" t="n">
        <v>42</v>
      </c>
      <c r="B47" s="16">
        <f>MIN(E46*(1+Debts!$D$6/1200),Debts!$E$6)</f>
        <v/>
      </c>
      <c r="C47" s="16">
        <f>MAX(Debts!$D$3-(B47+F47+J47+N47+R47),0)</f>
        <v/>
      </c>
      <c r="D47" s="16">
        <f>MIN(E46*(1+Debts!$D$6/1200),B47+C47)</f>
        <v/>
      </c>
      <c r="E47" s="16">
        <f>E46*(1+Debts!$D$6/1200)-D47</f>
        <v/>
      </c>
      <c r="F47" s="16">
        <f>MIN(I46*(1+Debts!$D$7/1200),Debts!$E$7)</f>
        <v/>
      </c>
      <c r="G47" s="16">
        <f>MAX(C47-(D47-B47),0)</f>
        <v/>
      </c>
      <c r="H47" s="16">
        <f>MIN(I46*(1+Debts!$D$7/1200),F47+G47)</f>
        <v/>
      </c>
      <c r="I47" s="16">
        <f>I46*(1+Debts!$D$7/1200)-H47</f>
        <v/>
      </c>
      <c r="J47" s="16">
        <f>MIN(M46*(1+Debts!$D$8/1200),Debts!$E$8)</f>
        <v/>
      </c>
      <c r="K47" s="16">
        <f>MAX(G47-(H47-F47),0)</f>
        <v/>
      </c>
      <c r="L47" s="16">
        <f>MIN(M46*(1+Debts!$D$8/1200),J47+K47)</f>
        <v/>
      </c>
      <c r="M47" s="16">
        <f>M46*(1+Debts!$D$8/1200)-L47</f>
        <v/>
      </c>
      <c r="N47" s="16">
        <f>MIN(Q46*(1+Debts!$D$9/1200),Debts!$E$9)</f>
        <v/>
      </c>
      <c r="O47" s="16">
        <f>MAX(K47-(L47-J47),0)</f>
        <v/>
      </c>
      <c r="P47" s="16">
        <f>MIN(Q46*(1+Debts!$D$9/1200),N47+O47)</f>
        <v/>
      </c>
      <c r="Q47" s="16">
        <f>Q46*(1+Debts!$D$9/1200)-P47</f>
        <v/>
      </c>
      <c r="R47" s="16">
        <f>MIN(U46*(1+Debts!$D$10/1200),Debts!$E$10)</f>
        <v/>
      </c>
      <c r="S47" s="16">
        <f>MAX(O47-(P47-N47),0)</f>
        <v/>
      </c>
      <c r="T47" s="16">
        <f>MIN(U46*(1+Debts!$D$10/1200),R47+S47)</f>
        <v/>
      </c>
      <c r="U47" s="16">
        <f>U46*(1+Debts!$D$10/1200)-T47</f>
        <v/>
      </c>
      <c r="BH47" s="16">
        <f>E47+I47+M47+Q47+U47</f>
        <v/>
      </c>
      <c r="BI47" s="16">
        <f>D47+H47+L47+P47+T47</f>
        <v/>
      </c>
    </row>
    <row r="48">
      <c r="A48" t="n">
        <v>43</v>
      </c>
      <c r="B48" s="16">
        <f>MIN(E47*(1+Debts!$D$6/1200),Debts!$E$6)</f>
        <v/>
      </c>
      <c r="C48" s="16">
        <f>MAX(Debts!$D$3-(B48+F48+J48+N48+R48),0)</f>
        <v/>
      </c>
      <c r="D48" s="16">
        <f>MIN(E47*(1+Debts!$D$6/1200),B48+C48)</f>
        <v/>
      </c>
      <c r="E48" s="16">
        <f>E47*(1+Debts!$D$6/1200)-D48</f>
        <v/>
      </c>
      <c r="F48" s="16">
        <f>MIN(I47*(1+Debts!$D$7/1200),Debts!$E$7)</f>
        <v/>
      </c>
      <c r="G48" s="16">
        <f>MAX(C48-(D48-B48),0)</f>
        <v/>
      </c>
      <c r="H48" s="16">
        <f>MIN(I47*(1+Debts!$D$7/1200),F48+G48)</f>
        <v/>
      </c>
      <c r="I48" s="16">
        <f>I47*(1+Debts!$D$7/1200)-H48</f>
        <v/>
      </c>
      <c r="J48" s="16">
        <f>MIN(M47*(1+Debts!$D$8/1200),Debts!$E$8)</f>
        <v/>
      </c>
      <c r="K48" s="16">
        <f>MAX(G48-(H48-F48),0)</f>
        <v/>
      </c>
      <c r="L48" s="16">
        <f>MIN(M47*(1+Debts!$D$8/1200),J48+K48)</f>
        <v/>
      </c>
      <c r="M48" s="16">
        <f>M47*(1+Debts!$D$8/1200)-L48</f>
        <v/>
      </c>
      <c r="N48" s="16">
        <f>MIN(Q47*(1+Debts!$D$9/1200),Debts!$E$9)</f>
        <v/>
      </c>
      <c r="O48" s="16">
        <f>MAX(K48-(L48-J48),0)</f>
        <v/>
      </c>
      <c r="P48" s="16">
        <f>MIN(Q47*(1+Debts!$D$9/1200),N48+O48)</f>
        <v/>
      </c>
      <c r="Q48" s="16">
        <f>Q47*(1+Debts!$D$9/1200)-P48</f>
        <v/>
      </c>
      <c r="R48" s="16">
        <f>MIN(U47*(1+Debts!$D$10/1200),Debts!$E$10)</f>
        <v/>
      </c>
      <c r="S48" s="16">
        <f>MAX(O48-(P48-N48),0)</f>
        <v/>
      </c>
      <c r="T48" s="16">
        <f>MIN(U47*(1+Debts!$D$10/1200),R48+S48)</f>
        <v/>
      </c>
      <c r="U48" s="16">
        <f>U47*(1+Debts!$D$10/1200)-T48</f>
        <v/>
      </c>
      <c r="BH48" s="16">
        <f>E48+I48+M48+Q48+U48</f>
        <v/>
      </c>
      <c r="BI48" s="16">
        <f>D48+H48+L48+P48+T48</f>
        <v/>
      </c>
    </row>
    <row r="49">
      <c r="A49" t="n">
        <v>44</v>
      </c>
      <c r="B49" s="16">
        <f>MIN(E48*(1+Debts!$D$6/1200),Debts!$E$6)</f>
        <v/>
      </c>
      <c r="C49" s="16">
        <f>MAX(Debts!$D$3-(B49+F49+J49+N49+R49),0)</f>
        <v/>
      </c>
      <c r="D49" s="16">
        <f>MIN(E48*(1+Debts!$D$6/1200),B49+C49)</f>
        <v/>
      </c>
      <c r="E49" s="16">
        <f>E48*(1+Debts!$D$6/1200)-D49</f>
        <v/>
      </c>
      <c r="F49" s="16">
        <f>MIN(I48*(1+Debts!$D$7/1200),Debts!$E$7)</f>
        <v/>
      </c>
      <c r="G49" s="16">
        <f>MAX(C49-(D49-B49),0)</f>
        <v/>
      </c>
      <c r="H49" s="16">
        <f>MIN(I48*(1+Debts!$D$7/1200),F49+G49)</f>
        <v/>
      </c>
      <c r="I49" s="16">
        <f>I48*(1+Debts!$D$7/1200)-H49</f>
        <v/>
      </c>
      <c r="J49" s="16">
        <f>MIN(M48*(1+Debts!$D$8/1200),Debts!$E$8)</f>
        <v/>
      </c>
      <c r="K49" s="16">
        <f>MAX(G49-(H49-F49),0)</f>
        <v/>
      </c>
      <c r="L49" s="16">
        <f>MIN(M48*(1+Debts!$D$8/1200),J49+K49)</f>
        <v/>
      </c>
      <c r="M49" s="16">
        <f>M48*(1+Debts!$D$8/1200)-L49</f>
        <v/>
      </c>
      <c r="N49" s="16">
        <f>MIN(Q48*(1+Debts!$D$9/1200),Debts!$E$9)</f>
        <v/>
      </c>
      <c r="O49" s="16">
        <f>MAX(K49-(L49-J49),0)</f>
        <v/>
      </c>
      <c r="P49" s="16">
        <f>MIN(Q48*(1+Debts!$D$9/1200),N49+O49)</f>
        <v/>
      </c>
      <c r="Q49" s="16">
        <f>Q48*(1+Debts!$D$9/1200)-P49</f>
        <v/>
      </c>
      <c r="R49" s="16">
        <f>MIN(U48*(1+Debts!$D$10/1200),Debts!$E$10)</f>
        <v/>
      </c>
      <c r="S49" s="16">
        <f>MAX(O49-(P49-N49),0)</f>
        <v/>
      </c>
      <c r="T49" s="16">
        <f>MIN(U48*(1+Debts!$D$10/1200),R49+S49)</f>
        <v/>
      </c>
      <c r="U49" s="16">
        <f>U48*(1+Debts!$D$10/1200)-T49</f>
        <v/>
      </c>
      <c r="BH49" s="16">
        <f>E49+I49+M49+Q49+U49</f>
        <v/>
      </c>
      <c r="BI49" s="16">
        <f>D49+H49+L49+P49+T49</f>
        <v/>
      </c>
    </row>
    <row r="50">
      <c r="A50" t="n">
        <v>45</v>
      </c>
      <c r="B50" s="16">
        <f>MIN(E49*(1+Debts!$D$6/1200),Debts!$E$6)</f>
        <v/>
      </c>
      <c r="C50" s="16">
        <f>MAX(Debts!$D$3-(B50+F50+J50+N50+R50),0)</f>
        <v/>
      </c>
      <c r="D50" s="16">
        <f>MIN(E49*(1+Debts!$D$6/1200),B50+C50)</f>
        <v/>
      </c>
      <c r="E50" s="16">
        <f>E49*(1+Debts!$D$6/1200)-D50</f>
        <v/>
      </c>
      <c r="F50" s="16">
        <f>MIN(I49*(1+Debts!$D$7/1200),Debts!$E$7)</f>
        <v/>
      </c>
      <c r="G50" s="16">
        <f>MAX(C50-(D50-B50),0)</f>
        <v/>
      </c>
      <c r="H50" s="16">
        <f>MIN(I49*(1+Debts!$D$7/1200),F50+G50)</f>
        <v/>
      </c>
      <c r="I50" s="16">
        <f>I49*(1+Debts!$D$7/1200)-H50</f>
        <v/>
      </c>
      <c r="J50" s="16">
        <f>MIN(M49*(1+Debts!$D$8/1200),Debts!$E$8)</f>
        <v/>
      </c>
      <c r="K50" s="16">
        <f>MAX(G50-(H50-F50),0)</f>
        <v/>
      </c>
      <c r="L50" s="16">
        <f>MIN(M49*(1+Debts!$D$8/1200),J50+K50)</f>
        <v/>
      </c>
      <c r="M50" s="16">
        <f>M49*(1+Debts!$D$8/1200)-L50</f>
        <v/>
      </c>
      <c r="N50" s="16">
        <f>MIN(Q49*(1+Debts!$D$9/1200),Debts!$E$9)</f>
        <v/>
      </c>
      <c r="O50" s="16">
        <f>MAX(K50-(L50-J50),0)</f>
        <v/>
      </c>
      <c r="P50" s="16">
        <f>MIN(Q49*(1+Debts!$D$9/1200),N50+O50)</f>
        <v/>
      </c>
      <c r="Q50" s="16">
        <f>Q49*(1+Debts!$D$9/1200)-P50</f>
        <v/>
      </c>
      <c r="R50" s="16">
        <f>MIN(U49*(1+Debts!$D$10/1200),Debts!$E$10)</f>
        <v/>
      </c>
      <c r="S50" s="16">
        <f>MAX(O50-(P50-N50),0)</f>
        <v/>
      </c>
      <c r="T50" s="16">
        <f>MIN(U49*(1+Debts!$D$10/1200),R50+S50)</f>
        <v/>
      </c>
      <c r="U50" s="16">
        <f>U49*(1+Debts!$D$10/1200)-T50</f>
        <v/>
      </c>
      <c r="BH50" s="16">
        <f>E50+I50+M50+Q50+U50</f>
        <v/>
      </c>
      <c r="BI50" s="16">
        <f>D50+H50+L50+P50+T50</f>
        <v/>
      </c>
    </row>
    <row r="51">
      <c r="A51" t="n">
        <v>46</v>
      </c>
      <c r="B51" s="16">
        <f>MIN(E50*(1+Debts!$D$6/1200),Debts!$E$6)</f>
        <v/>
      </c>
      <c r="C51" s="16">
        <f>MAX(Debts!$D$3-(B51+F51+J51+N51+R51),0)</f>
        <v/>
      </c>
      <c r="D51" s="16">
        <f>MIN(E50*(1+Debts!$D$6/1200),B51+C51)</f>
        <v/>
      </c>
      <c r="E51" s="16">
        <f>E50*(1+Debts!$D$6/1200)-D51</f>
        <v/>
      </c>
      <c r="F51" s="16">
        <f>MIN(I50*(1+Debts!$D$7/1200),Debts!$E$7)</f>
        <v/>
      </c>
      <c r="G51" s="16">
        <f>MAX(C51-(D51-B51),0)</f>
        <v/>
      </c>
      <c r="H51" s="16">
        <f>MIN(I50*(1+Debts!$D$7/1200),F51+G51)</f>
        <v/>
      </c>
      <c r="I51" s="16">
        <f>I50*(1+Debts!$D$7/1200)-H51</f>
        <v/>
      </c>
      <c r="J51" s="16">
        <f>MIN(M50*(1+Debts!$D$8/1200),Debts!$E$8)</f>
        <v/>
      </c>
      <c r="K51" s="16">
        <f>MAX(G51-(H51-F51),0)</f>
        <v/>
      </c>
      <c r="L51" s="16">
        <f>MIN(M50*(1+Debts!$D$8/1200),J51+K51)</f>
        <v/>
      </c>
      <c r="M51" s="16">
        <f>M50*(1+Debts!$D$8/1200)-L51</f>
        <v/>
      </c>
      <c r="N51" s="16">
        <f>MIN(Q50*(1+Debts!$D$9/1200),Debts!$E$9)</f>
        <v/>
      </c>
      <c r="O51" s="16">
        <f>MAX(K51-(L51-J51),0)</f>
        <v/>
      </c>
      <c r="P51" s="16">
        <f>MIN(Q50*(1+Debts!$D$9/1200),N51+O51)</f>
        <v/>
      </c>
      <c r="Q51" s="16">
        <f>Q50*(1+Debts!$D$9/1200)-P51</f>
        <v/>
      </c>
      <c r="R51" s="16">
        <f>MIN(U50*(1+Debts!$D$10/1200),Debts!$E$10)</f>
        <v/>
      </c>
      <c r="S51" s="16">
        <f>MAX(O51-(P51-N51),0)</f>
        <v/>
      </c>
      <c r="T51" s="16">
        <f>MIN(U50*(1+Debts!$D$10/1200),R51+S51)</f>
        <v/>
      </c>
      <c r="U51" s="16">
        <f>U50*(1+Debts!$D$10/1200)-T51</f>
        <v/>
      </c>
      <c r="BH51" s="16">
        <f>E51+I51+M51+Q51+U51</f>
        <v/>
      </c>
      <c r="BI51" s="16">
        <f>D51+H51+L51+P51+T51</f>
        <v/>
      </c>
    </row>
    <row r="52">
      <c r="A52" t="n">
        <v>47</v>
      </c>
      <c r="B52" s="16">
        <f>MIN(E51*(1+Debts!$D$6/1200),Debts!$E$6)</f>
        <v/>
      </c>
      <c r="C52" s="16">
        <f>MAX(Debts!$D$3-(B52+F52+J52+N52+R52),0)</f>
        <v/>
      </c>
      <c r="D52" s="16">
        <f>MIN(E51*(1+Debts!$D$6/1200),B52+C52)</f>
        <v/>
      </c>
      <c r="E52" s="16">
        <f>E51*(1+Debts!$D$6/1200)-D52</f>
        <v/>
      </c>
      <c r="F52" s="16">
        <f>MIN(I51*(1+Debts!$D$7/1200),Debts!$E$7)</f>
        <v/>
      </c>
      <c r="G52" s="16">
        <f>MAX(C52-(D52-B52),0)</f>
        <v/>
      </c>
      <c r="H52" s="16">
        <f>MIN(I51*(1+Debts!$D$7/1200),F52+G52)</f>
        <v/>
      </c>
      <c r="I52" s="16">
        <f>I51*(1+Debts!$D$7/1200)-H52</f>
        <v/>
      </c>
      <c r="J52" s="16">
        <f>MIN(M51*(1+Debts!$D$8/1200),Debts!$E$8)</f>
        <v/>
      </c>
      <c r="K52" s="16">
        <f>MAX(G52-(H52-F52),0)</f>
        <v/>
      </c>
      <c r="L52" s="16">
        <f>MIN(M51*(1+Debts!$D$8/1200),J52+K52)</f>
        <v/>
      </c>
      <c r="M52" s="16">
        <f>M51*(1+Debts!$D$8/1200)-L52</f>
        <v/>
      </c>
      <c r="N52" s="16">
        <f>MIN(Q51*(1+Debts!$D$9/1200),Debts!$E$9)</f>
        <v/>
      </c>
      <c r="O52" s="16">
        <f>MAX(K52-(L52-J52),0)</f>
        <v/>
      </c>
      <c r="P52" s="16">
        <f>MIN(Q51*(1+Debts!$D$9/1200),N52+O52)</f>
        <v/>
      </c>
      <c r="Q52" s="16">
        <f>Q51*(1+Debts!$D$9/1200)-P52</f>
        <v/>
      </c>
      <c r="R52" s="16">
        <f>MIN(U51*(1+Debts!$D$10/1200),Debts!$E$10)</f>
        <v/>
      </c>
      <c r="S52" s="16">
        <f>MAX(O52-(P52-N52),0)</f>
        <v/>
      </c>
      <c r="T52" s="16">
        <f>MIN(U51*(1+Debts!$D$10/1200),R52+S52)</f>
        <v/>
      </c>
      <c r="U52" s="16">
        <f>U51*(1+Debts!$D$10/1200)-T52</f>
        <v/>
      </c>
      <c r="BH52" s="16">
        <f>E52+I52+M52+Q52+U52</f>
        <v/>
      </c>
      <c r="BI52" s="16">
        <f>D52+H52+L52+P52+T52</f>
        <v/>
      </c>
    </row>
    <row r="53">
      <c r="A53" t="n">
        <v>48</v>
      </c>
      <c r="B53" s="16">
        <f>MIN(E52*(1+Debts!$D$6/1200),Debts!$E$6)</f>
        <v/>
      </c>
      <c r="C53" s="16">
        <f>MAX(Debts!$D$3-(B53+F53+J53+N53+R53),0)</f>
        <v/>
      </c>
      <c r="D53" s="16">
        <f>MIN(E52*(1+Debts!$D$6/1200),B53+C53)</f>
        <v/>
      </c>
      <c r="E53" s="16">
        <f>E52*(1+Debts!$D$6/1200)-D53</f>
        <v/>
      </c>
      <c r="F53" s="16">
        <f>MIN(I52*(1+Debts!$D$7/1200),Debts!$E$7)</f>
        <v/>
      </c>
      <c r="G53" s="16">
        <f>MAX(C53-(D53-B53),0)</f>
        <v/>
      </c>
      <c r="H53" s="16">
        <f>MIN(I52*(1+Debts!$D$7/1200),F53+G53)</f>
        <v/>
      </c>
      <c r="I53" s="16">
        <f>I52*(1+Debts!$D$7/1200)-H53</f>
        <v/>
      </c>
      <c r="J53" s="16">
        <f>MIN(M52*(1+Debts!$D$8/1200),Debts!$E$8)</f>
        <v/>
      </c>
      <c r="K53" s="16">
        <f>MAX(G53-(H53-F53),0)</f>
        <v/>
      </c>
      <c r="L53" s="16">
        <f>MIN(M52*(1+Debts!$D$8/1200),J53+K53)</f>
        <v/>
      </c>
      <c r="M53" s="16">
        <f>M52*(1+Debts!$D$8/1200)-L53</f>
        <v/>
      </c>
      <c r="N53" s="16">
        <f>MIN(Q52*(1+Debts!$D$9/1200),Debts!$E$9)</f>
        <v/>
      </c>
      <c r="O53" s="16">
        <f>MAX(K53-(L53-J53),0)</f>
        <v/>
      </c>
      <c r="P53" s="16">
        <f>MIN(Q52*(1+Debts!$D$9/1200),N53+O53)</f>
        <v/>
      </c>
      <c r="Q53" s="16">
        <f>Q52*(1+Debts!$D$9/1200)-P53</f>
        <v/>
      </c>
      <c r="R53" s="16">
        <f>MIN(U52*(1+Debts!$D$10/1200),Debts!$E$10)</f>
        <v/>
      </c>
      <c r="S53" s="16">
        <f>MAX(O53-(P53-N53),0)</f>
        <v/>
      </c>
      <c r="T53" s="16">
        <f>MIN(U52*(1+Debts!$D$10/1200),R53+S53)</f>
        <v/>
      </c>
      <c r="U53" s="16">
        <f>U52*(1+Debts!$D$10/1200)-T53</f>
        <v/>
      </c>
      <c r="BH53" s="16">
        <f>E53+I53+M53+Q53+U53</f>
        <v/>
      </c>
      <c r="BI53" s="16">
        <f>D53+H53+L53+P53+T53</f>
        <v/>
      </c>
    </row>
    <row r="54">
      <c r="A54" t="n">
        <v>49</v>
      </c>
      <c r="B54" s="16">
        <f>MIN(E53*(1+Debts!$D$6/1200),Debts!$E$6)</f>
        <v/>
      </c>
      <c r="C54" s="16">
        <f>MAX(Debts!$D$3-(B54+F54+J54+N54+R54),0)</f>
        <v/>
      </c>
      <c r="D54" s="16">
        <f>MIN(E53*(1+Debts!$D$6/1200),B54+C54)</f>
        <v/>
      </c>
      <c r="E54" s="16">
        <f>E53*(1+Debts!$D$6/1200)-D54</f>
        <v/>
      </c>
      <c r="F54" s="16">
        <f>MIN(I53*(1+Debts!$D$7/1200),Debts!$E$7)</f>
        <v/>
      </c>
      <c r="G54" s="16">
        <f>MAX(C54-(D54-B54),0)</f>
        <v/>
      </c>
      <c r="H54" s="16">
        <f>MIN(I53*(1+Debts!$D$7/1200),F54+G54)</f>
        <v/>
      </c>
      <c r="I54" s="16">
        <f>I53*(1+Debts!$D$7/1200)-H54</f>
        <v/>
      </c>
      <c r="J54" s="16">
        <f>MIN(M53*(1+Debts!$D$8/1200),Debts!$E$8)</f>
        <v/>
      </c>
      <c r="K54" s="16">
        <f>MAX(G54-(H54-F54),0)</f>
        <v/>
      </c>
      <c r="L54" s="16">
        <f>MIN(M53*(1+Debts!$D$8/1200),J54+K54)</f>
        <v/>
      </c>
      <c r="M54" s="16">
        <f>M53*(1+Debts!$D$8/1200)-L54</f>
        <v/>
      </c>
      <c r="N54" s="16">
        <f>MIN(Q53*(1+Debts!$D$9/1200),Debts!$E$9)</f>
        <v/>
      </c>
      <c r="O54" s="16">
        <f>MAX(K54-(L54-J54),0)</f>
        <v/>
      </c>
      <c r="P54" s="16">
        <f>MIN(Q53*(1+Debts!$D$9/1200),N54+O54)</f>
        <v/>
      </c>
      <c r="Q54" s="16">
        <f>Q53*(1+Debts!$D$9/1200)-P54</f>
        <v/>
      </c>
      <c r="R54" s="16">
        <f>MIN(U53*(1+Debts!$D$10/1200),Debts!$E$10)</f>
        <v/>
      </c>
      <c r="S54" s="16">
        <f>MAX(O54-(P54-N54),0)</f>
        <v/>
      </c>
      <c r="T54" s="16">
        <f>MIN(U53*(1+Debts!$D$10/1200),R54+S54)</f>
        <v/>
      </c>
      <c r="U54" s="16">
        <f>U53*(1+Debts!$D$10/1200)-T54</f>
        <v/>
      </c>
      <c r="BH54" s="16">
        <f>E54+I54+M54+Q54+U54</f>
        <v/>
      </c>
      <c r="BI54" s="16">
        <f>D54+H54+L54+P54+T54</f>
        <v/>
      </c>
    </row>
    <row r="55">
      <c r="A55" t="n">
        <v>50</v>
      </c>
      <c r="B55" s="16">
        <f>MIN(E54*(1+Debts!$D$6/1200),Debts!$E$6)</f>
        <v/>
      </c>
      <c r="C55" s="16">
        <f>MAX(Debts!$D$3-(B55+F55+J55+N55+R55),0)</f>
        <v/>
      </c>
      <c r="D55" s="16">
        <f>MIN(E54*(1+Debts!$D$6/1200),B55+C55)</f>
        <v/>
      </c>
      <c r="E55" s="16">
        <f>E54*(1+Debts!$D$6/1200)-D55</f>
        <v/>
      </c>
      <c r="F55" s="16">
        <f>MIN(I54*(1+Debts!$D$7/1200),Debts!$E$7)</f>
        <v/>
      </c>
      <c r="G55" s="16">
        <f>MAX(C55-(D55-B55),0)</f>
        <v/>
      </c>
      <c r="H55" s="16">
        <f>MIN(I54*(1+Debts!$D$7/1200),F55+G55)</f>
        <v/>
      </c>
      <c r="I55" s="16">
        <f>I54*(1+Debts!$D$7/1200)-H55</f>
        <v/>
      </c>
      <c r="J55" s="16">
        <f>MIN(M54*(1+Debts!$D$8/1200),Debts!$E$8)</f>
        <v/>
      </c>
      <c r="K55" s="16">
        <f>MAX(G55-(H55-F55),0)</f>
        <v/>
      </c>
      <c r="L55" s="16">
        <f>MIN(M54*(1+Debts!$D$8/1200),J55+K55)</f>
        <v/>
      </c>
      <c r="M55" s="16">
        <f>M54*(1+Debts!$D$8/1200)-L55</f>
        <v/>
      </c>
      <c r="N55" s="16">
        <f>MIN(Q54*(1+Debts!$D$9/1200),Debts!$E$9)</f>
        <v/>
      </c>
      <c r="O55" s="16">
        <f>MAX(K55-(L55-J55),0)</f>
        <v/>
      </c>
      <c r="P55" s="16">
        <f>MIN(Q54*(1+Debts!$D$9/1200),N55+O55)</f>
        <v/>
      </c>
      <c r="Q55" s="16">
        <f>Q54*(1+Debts!$D$9/1200)-P55</f>
        <v/>
      </c>
      <c r="R55" s="16">
        <f>MIN(U54*(1+Debts!$D$10/1200),Debts!$E$10)</f>
        <v/>
      </c>
      <c r="S55" s="16">
        <f>MAX(O55-(P55-N55),0)</f>
        <v/>
      </c>
      <c r="T55" s="16">
        <f>MIN(U54*(1+Debts!$D$10/1200),R55+S55)</f>
        <v/>
      </c>
      <c r="U55" s="16">
        <f>U54*(1+Debts!$D$10/1200)-T55</f>
        <v/>
      </c>
      <c r="BH55" s="16">
        <f>E55+I55+M55+Q55+U55</f>
        <v/>
      </c>
      <c r="BI55" s="16">
        <f>D55+H55+L55+P55+T55</f>
        <v/>
      </c>
    </row>
    <row r="56">
      <c r="A56" t="n">
        <v>51</v>
      </c>
      <c r="B56" s="16">
        <f>MIN(E55*(1+Debts!$D$6/1200),Debts!$E$6)</f>
        <v/>
      </c>
      <c r="C56" s="16">
        <f>MAX(Debts!$D$3-(B56+F56+J56+N56+R56),0)</f>
        <v/>
      </c>
      <c r="D56" s="16">
        <f>MIN(E55*(1+Debts!$D$6/1200),B56+C56)</f>
        <v/>
      </c>
      <c r="E56" s="16">
        <f>E55*(1+Debts!$D$6/1200)-D56</f>
        <v/>
      </c>
      <c r="F56" s="16">
        <f>MIN(I55*(1+Debts!$D$7/1200),Debts!$E$7)</f>
        <v/>
      </c>
      <c r="G56" s="16">
        <f>MAX(C56-(D56-B56),0)</f>
        <v/>
      </c>
      <c r="H56" s="16">
        <f>MIN(I55*(1+Debts!$D$7/1200),F56+G56)</f>
        <v/>
      </c>
      <c r="I56" s="16">
        <f>I55*(1+Debts!$D$7/1200)-H56</f>
        <v/>
      </c>
      <c r="J56" s="16">
        <f>MIN(M55*(1+Debts!$D$8/1200),Debts!$E$8)</f>
        <v/>
      </c>
      <c r="K56" s="16">
        <f>MAX(G56-(H56-F56),0)</f>
        <v/>
      </c>
      <c r="L56" s="16">
        <f>MIN(M55*(1+Debts!$D$8/1200),J56+K56)</f>
        <v/>
      </c>
      <c r="M56" s="16">
        <f>M55*(1+Debts!$D$8/1200)-L56</f>
        <v/>
      </c>
      <c r="N56" s="16">
        <f>MIN(Q55*(1+Debts!$D$9/1200),Debts!$E$9)</f>
        <v/>
      </c>
      <c r="O56" s="16">
        <f>MAX(K56-(L56-J56),0)</f>
        <v/>
      </c>
      <c r="P56" s="16">
        <f>MIN(Q55*(1+Debts!$D$9/1200),N56+O56)</f>
        <v/>
      </c>
      <c r="Q56" s="16">
        <f>Q55*(1+Debts!$D$9/1200)-P56</f>
        <v/>
      </c>
      <c r="R56" s="16">
        <f>MIN(U55*(1+Debts!$D$10/1200),Debts!$E$10)</f>
        <v/>
      </c>
      <c r="S56" s="16">
        <f>MAX(O56-(P56-N56),0)</f>
        <v/>
      </c>
      <c r="T56" s="16">
        <f>MIN(U55*(1+Debts!$D$10/1200),R56+S56)</f>
        <v/>
      </c>
      <c r="U56" s="16">
        <f>U55*(1+Debts!$D$10/1200)-T56</f>
        <v/>
      </c>
      <c r="BH56" s="16">
        <f>E56+I56+M56+Q56+U56</f>
        <v/>
      </c>
      <c r="BI56" s="16">
        <f>D56+H56+L56+P56+T56</f>
        <v/>
      </c>
    </row>
    <row r="57">
      <c r="A57" t="n">
        <v>52</v>
      </c>
      <c r="B57" s="16">
        <f>MIN(E56*(1+Debts!$D$6/1200),Debts!$E$6)</f>
        <v/>
      </c>
      <c r="C57" s="16">
        <f>MAX(Debts!$D$3-(B57+F57+J57+N57+R57),0)</f>
        <v/>
      </c>
      <c r="D57" s="16">
        <f>MIN(E56*(1+Debts!$D$6/1200),B57+C57)</f>
        <v/>
      </c>
      <c r="E57" s="16">
        <f>E56*(1+Debts!$D$6/1200)-D57</f>
        <v/>
      </c>
      <c r="F57" s="16">
        <f>MIN(I56*(1+Debts!$D$7/1200),Debts!$E$7)</f>
        <v/>
      </c>
      <c r="G57" s="16">
        <f>MAX(C57-(D57-B57),0)</f>
        <v/>
      </c>
      <c r="H57" s="16">
        <f>MIN(I56*(1+Debts!$D$7/1200),F57+G57)</f>
        <v/>
      </c>
      <c r="I57" s="16">
        <f>I56*(1+Debts!$D$7/1200)-H57</f>
        <v/>
      </c>
      <c r="J57" s="16">
        <f>MIN(M56*(1+Debts!$D$8/1200),Debts!$E$8)</f>
        <v/>
      </c>
      <c r="K57" s="16">
        <f>MAX(G57-(H57-F57),0)</f>
        <v/>
      </c>
      <c r="L57" s="16">
        <f>MIN(M56*(1+Debts!$D$8/1200),J57+K57)</f>
        <v/>
      </c>
      <c r="M57" s="16">
        <f>M56*(1+Debts!$D$8/1200)-L57</f>
        <v/>
      </c>
      <c r="N57" s="16">
        <f>MIN(Q56*(1+Debts!$D$9/1200),Debts!$E$9)</f>
        <v/>
      </c>
      <c r="O57" s="16">
        <f>MAX(K57-(L57-J57),0)</f>
        <v/>
      </c>
      <c r="P57" s="16">
        <f>MIN(Q56*(1+Debts!$D$9/1200),N57+O57)</f>
        <v/>
      </c>
      <c r="Q57" s="16">
        <f>Q56*(1+Debts!$D$9/1200)-P57</f>
        <v/>
      </c>
      <c r="R57" s="16">
        <f>MIN(U56*(1+Debts!$D$10/1200),Debts!$E$10)</f>
        <v/>
      </c>
      <c r="S57" s="16">
        <f>MAX(O57-(P57-N57),0)</f>
        <v/>
      </c>
      <c r="T57" s="16">
        <f>MIN(U56*(1+Debts!$D$10/1200),R57+S57)</f>
        <v/>
      </c>
      <c r="U57" s="16">
        <f>U56*(1+Debts!$D$10/1200)-T57</f>
        <v/>
      </c>
      <c r="BH57" s="16">
        <f>E57+I57+M57+Q57+U57</f>
        <v/>
      </c>
      <c r="BI57" s="16">
        <f>D57+H57+L57+P57+T57</f>
        <v/>
      </c>
    </row>
    <row r="58">
      <c r="A58" t="n">
        <v>53</v>
      </c>
      <c r="B58" s="16">
        <f>MIN(E57*(1+Debts!$D$6/1200),Debts!$E$6)</f>
        <v/>
      </c>
      <c r="C58" s="16">
        <f>MAX(Debts!$D$3-(B58+F58+J58+N58+R58),0)</f>
        <v/>
      </c>
      <c r="D58" s="16">
        <f>MIN(E57*(1+Debts!$D$6/1200),B58+C58)</f>
        <v/>
      </c>
      <c r="E58" s="16">
        <f>E57*(1+Debts!$D$6/1200)-D58</f>
        <v/>
      </c>
      <c r="F58" s="16">
        <f>MIN(I57*(1+Debts!$D$7/1200),Debts!$E$7)</f>
        <v/>
      </c>
      <c r="G58" s="16">
        <f>MAX(C58-(D58-B58),0)</f>
        <v/>
      </c>
      <c r="H58" s="16">
        <f>MIN(I57*(1+Debts!$D$7/1200),F58+G58)</f>
        <v/>
      </c>
      <c r="I58" s="16">
        <f>I57*(1+Debts!$D$7/1200)-H58</f>
        <v/>
      </c>
      <c r="J58" s="16">
        <f>MIN(M57*(1+Debts!$D$8/1200),Debts!$E$8)</f>
        <v/>
      </c>
      <c r="K58" s="16">
        <f>MAX(G58-(H58-F58),0)</f>
        <v/>
      </c>
      <c r="L58" s="16">
        <f>MIN(M57*(1+Debts!$D$8/1200),J58+K58)</f>
        <v/>
      </c>
      <c r="M58" s="16">
        <f>M57*(1+Debts!$D$8/1200)-L58</f>
        <v/>
      </c>
      <c r="N58" s="16">
        <f>MIN(Q57*(1+Debts!$D$9/1200),Debts!$E$9)</f>
        <v/>
      </c>
      <c r="O58" s="16">
        <f>MAX(K58-(L58-J58),0)</f>
        <v/>
      </c>
      <c r="P58" s="16">
        <f>MIN(Q57*(1+Debts!$D$9/1200),N58+O58)</f>
        <v/>
      </c>
      <c r="Q58" s="16">
        <f>Q57*(1+Debts!$D$9/1200)-P58</f>
        <v/>
      </c>
      <c r="R58" s="16">
        <f>MIN(U57*(1+Debts!$D$10/1200),Debts!$E$10)</f>
        <v/>
      </c>
      <c r="S58" s="16">
        <f>MAX(O58-(P58-N58),0)</f>
        <v/>
      </c>
      <c r="T58" s="16">
        <f>MIN(U57*(1+Debts!$D$10/1200),R58+S58)</f>
        <v/>
      </c>
      <c r="U58" s="16">
        <f>U57*(1+Debts!$D$10/1200)-T58</f>
        <v/>
      </c>
      <c r="BH58" s="16">
        <f>E58+I58+M58+Q58+U58</f>
        <v/>
      </c>
      <c r="BI58" s="16">
        <f>D58+H58+L58+P58+T58</f>
        <v/>
      </c>
    </row>
    <row r="59">
      <c r="A59" t="n">
        <v>54</v>
      </c>
      <c r="B59" s="16">
        <f>MIN(E58*(1+Debts!$D$6/1200),Debts!$E$6)</f>
        <v/>
      </c>
      <c r="C59" s="16">
        <f>MAX(Debts!$D$3-(B59+F59+J59+N59+R59),0)</f>
        <v/>
      </c>
      <c r="D59" s="16">
        <f>MIN(E58*(1+Debts!$D$6/1200),B59+C59)</f>
        <v/>
      </c>
      <c r="E59" s="16">
        <f>E58*(1+Debts!$D$6/1200)-D59</f>
        <v/>
      </c>
      <c r="F59" s="16">
        <f>MIN(I58*(1+Debts!$D$7/1200),Debts!$E$7)</f>
        <v/>
      </c>
      <c r="G59" s="16">
        <f>MAX(C59-(D59-B59),0)</f>
        <v/>
      </c>
      <c r="H59" s="16">
        <f>MIN(I58*(1+Debts!$D$7/1200),F59+G59)</f>
        <v/>
      </c>
      <c r="I59" s="16">
        <f>I58*(1+Debts!$D$7/1200)-H59</f>
        <v/>
      </c>
      <c r="J59" s="16">
        <f>MIN(M58*(1+Debts!$D$8/1200),Debts!$E$8)</f>
        <v/>
      </c>
      <c r="K59" s="16">
        <f>MAX(G59-(H59-F59),0)</f>
        <v/>
      </c>
      <c r="L59" s="16">
        <f>MIN(M58*(1+Debts!$D$8/1200),J59+K59)</f>
        <v/>
      </c>
      <c r="M59" s="16">
        <f>M58*(1+Debts!$D$8/1200)-L59</f>
        <v/>
      </c>
      <c r="N59" s="16">
        <f>MIN(Q58*(1+Debts!$D$9/1200),Debts!$E$9)</f>
        <v/>
      </c>
      <c r="O59" s="16">
        <f>MAX(K59-(L59-J59),0)</f>
        <v/>
      </c>
      <c r="P59" s="16">
        <f>MIN(Q58*(1+Debts!$D$9/1200),N59+O59)</f>
        <v/>
      </c>
      <c r="Q59" s="16">
        <f>Q58*(1+Debts!$D$9/1200)-P59</f>
        <v/>
      </c>
      <c r="R59" s="16">
        <f>MIN(U58*(1+Debts!$D$10/1200),Debts!$E$10)</f>
        <v/>
      </c>
      <c r="S59" s="16">
        <f>MAX(O59-(P59-N59),0)</f>
        <v/>
      </c>
      <c r="T59" s="16">
        <f>MIN(U58*(1+Debts!$D$10/1200),R59+S59)</f>
        <v/>
      </c>
      <c r="U59" s="16">
        <f>U58*(1+Debts!$D$10/1200)-T59</f>
        <v/>
      </c>
      <c r="BH59" s="16">
        <f>E59+I59+M59+Q59+U59</f>
        <v/>
      </c>
      <c r="BI59" s="16">
        <f>D59+H59+L59+P59+T59</f>
        <v/>
      </c>
    </row>
    <row r="60">
      <c r="A60" t="n">
        <v>55</v>
      </c>
      <c r="B60" s="16">
        <f>MIN(E59*(1+Debts!$D$6/1200),Debts!$E$6)</f>
        <v/>
      </c>
      <c r="C60" s="16">
        <f>MAX(Debts!$D$3-(B60+F60+J60+N60+R60),0)</f>
        <v/>
      </c>
      <c r="D60" s="16">
        <f>MIN(E59*(1+Debts!$D$6/1200),B60+C60)</f>
        <v/>
      </c>
      <c r="E60" s="16">
        <f>E59*(1+Debts!$D$6/1200)-D60</f>
        <v/>
      </c>
      <c r="F60" s="16">
        <f>MIN(I59*(1+Debts!$D$7/1200),Debts!$E$7)</f>
        <v/>
      </c>
      <c r="G60" s="16">
        <f>MAX(C60-(D60-B60),0)</f>
        <v/>
      </c>
      <c r="H60" s="16">
        <f>MIN(I59*(1+Debts!$D$7/1200),F60+G60)</f>
        <v/>
      </c>
      <c r="I60" s="16">
        <f>I59*(1+Debts!$D$7/1200)-H60</f>
        <v/>
      </c>
      <c r="J60" s="16">
        <f>MIN(M59*(1+Debts!$D$8/1200),Debts!$E$8)</f>
        <v/>
      </c>
      <c r="K60" s="16">
        <f>MAX(G60-(H60-F60),0)</f>
        <v/>
      </c>
      <c r="L60" s="16">
        <f>MIN(M59*(1+Debts!$D$8/1200),J60+K60)</f>
        <v/>
      </c>
      <c r="M60" s="16">
        <f>M59*(1+Debts!$D$8/1200)-L60</f>
        <v/>
      </c>
      <c r="N60" s="16">
        <f>MIN(Q59*(1+Debts!$D$9/1200),Debts!$E$9)</f>
        <v/>
      </c>
      <c r="O60" s="16">
        <f>MAX(K60-(L60-J60),0)</f>
        <v/>
      </c>
      <c r="P60" s="16">
        <f>MIN(Q59*(1+Debts!$D$9/1200),N60+O60)</f>
        <v/>
      </c>
      <c r="Q60" s="16">
        <f>Q59*(1+Debts!$D$9/1200)-P60</f>
        <v/>
      </c>
      <c r="R60" s="16">
        <f>MIN(U59*(1+Debts!$D$10/1200),Debts!$E$10)</f>
        <v/>
      </c>
      <c r="S60" s="16">
        <f>MAX(O60-(P60-N60),0)</f>
        <v/>
      </c>
      <c r="T60" s="16">
        <f>MIN(U59*(1+Debts!$D$10/1200),R60+S60)</f>
        <v/>
      </c>
      <c r="U60" s="16">
        <f>U59*(1+Debts!$D$10/1200)-T60</f>
        <v/>
      </c>
      <c r="BH60" s="16">
        <f>E60+I60+M60+Q60+U60</f>
        <v/>
      </c>
      <c r="BI60" s="16">
        <f>D60+H60+L60+P60+T60</f>
        <v/>
      </c>
    </row>
    <row r="61">
      <c r="A61" t="n">
        <v>56</v>
      </c>
      <c r="B61" s="16">
        <f>MIN(E60*(1+Debts!$D$6/1200),Debts!$E$6)</f>
        <v/>
      </c>
      <c r="C61" s="16">
        <f>MAX(Debts!$D$3-(B61+F61+J61+N61+R61),0)</f>
        <v/>
      </c>
      <c r="D61" s="16">
        <f>MIN(E60*(1+Debts!$D$6/1200),B61+C61)</f>
        <v/>
      </c>
      <c r="E61" s="16">
        <f>E60*(1+Debts!$D$6/1200)-D61</f>
        <v/>
      </c>
      <c r="F61" s="16">
        <f>MIN(I60*(1+Debts!$D$7/1200),Debts!$E$7)</f>
        <v/>
      </c>
      <c r="G61" s="16">
        <f>MAX(C61-(D61-B61),0)</f>
        <v/>
      </c>
      <c r="H61" s="16">
        <f>MIN(I60*(1+Debts!$D$7/1200),F61+G61)</f>
        <v/>
      </c>
      <c r="I61" s="16">
        <f>I60*(1+Debts!$D$7/1200)-H61</f>
        <v/>
      </c>
      <c r="J61" s="16">
        <f>MIN(M60*(1+Debts!$D$8/1200),Debts!$E$8)</f>
        <v/>
      </c>
      <c r="K61" s="16">
        <f>MAX(G61-(H61-F61),0)</f>
        <v/>
      </c>
      <c r="L61" s="16">
        <f>MIN(M60*(1+Debts!$D$8/1200),J61+K61)</f>
        <v/>
      </c>
      <c r="M61" s="16">
        <f>M60*(1+Debts!$D$8/1200)-L61</f>
        <v/>
      </c>
      <c r="N61" s="16">
        <f>MIN(Q60*(1+Debts!$D$9/1200),Debts!$E$9)</f>
        <v/>
      </c>
      <c r="O61" s="16">
        <f>MAX(K61-(L61-J61),0)</f>
        <v/>
      </c>
      <c r="P61" s="16">
        <f>MIN(Q60*(1+Debts!$D$9/1200),N61+O61)</f>
        <v/>
      </c>
      <c r="Q61" s="16">
        <f>Q60*(1+Debts!$D$9/1200)-P61</f>
        <v/>
      </c>
      <c r="R61" s="16">
        <f>MIN(U60*(1+Debts!$D$10/1200),Debts!$E$10)</f>
        <v/>
      </c>
      <c r="S61" s="16">
        <f>MAX(O61-(P61-N61),0)</f>
        <v/>
      </c>
      <c r="T61" s="16">
        <f>MIN(U60*(1+Debts!$D$10/1200),R61+S61)</f>
        <v/>
      </c>
      <c r="U61" s="16">
        <f>U60*(1+Debts!$D$10/1200)-T61</f>
        <v/>
      </c>
      <c r="BH61" s="16">
        <f>E61+I61+M61+Q61+U61</f>
        <v/>
      </c>
      <c r="BI61" s="16">
        <f>D61+H61+L61+P61+T61</f>
        <v/>
      </c>
    </row>
    <row r="62">
      <c r="A62" t="n">
        <v>57</v>
      </c>
      <c r="B62" s="16">
        <f>MIN(E61*(1+Debts!$D$6/1200),Debts!$E$6)</f>
        <v/>
      </c>
      <c r="C62" s="16">
        <f>MAX(Debts!$D$3-(B62+F62+J62+N62+R62),0)</f>
        <v/>
      </c>
      <c r="D62" s="16">
        <f>MIN(E61*(1+Debts!$D$6/1200),B62+C62)</f>
        <v/>
      </c>
      <c r="E62" s="16">
        <f>E61*(1+Debts!$D$6/1200)-D62</f>
        <v/>
      </c>
      <c r="F62" s="16">
        <f>MIN(I61*(1+Debts!$D$7/1200),Debts!$E$7)</f>
        <v/>
      </c>
      <c r="G62" s="16">
        <f>MAX(C62-(D62-B62),0)</f>
        <v/>
      </c>
      <c r="H62" s="16">
        <f>MIN(I61*(1+Debts!$D$7/1200),F62+G62)</f>
        <v/>
      </c>
      <c r="I62" s="16">
        <f>I61*(1+Debts!$D$7/1200)-H62</f>
        <v/>
      </c>
      <c r="J62" s="16">
        <f>MIN(M61*(1+Debts!$D$8/1200),Debts!$E$8)</f>
        <v/>
      </c>
      <c r="K62" s="16">
        <f>MAX(G62-(H62-F62),0)</f>
        <v/>
      </c>
      <c r="L62" s="16">
        <f>MIN(M61*(1+Debts!$D$8/1200),J62+K62)</f>
        <v/>
      </c>
      <c r="M62" s="16">
        <f>M61*(1+Debts!$D$8/1200)-L62</f>
        <v/>
      </c>
      <c r="N62" s="16">
        <f>MIN(Q61*(1+Debts!$D$9/1200),Debts!$E$9)</f>
        <v/>
      </c>
      <c r="O62" s="16">
        <f>MAX(K62-(L62-J62),0)</f>
        <v/>
      </c>
      <c r="P62" s="16">
        <f>MIN(Q61*(1+Debts!$D$9/1200),N62+O62)</f>
        <v/>
      </c>
      <c r="Q62" s="16">
        <f>Q61*(1+Debts!$D$9/1200)-P62</f>
        <v/>
      </c>
      <c r="R62" s="16">
        <f>MIN(U61*(1+Debts!$D$10/1200),Debts!$E$10)</f>
        <v/>
      </c>
      <c r="S62" s="16">
        <f>MAX(O62-(P62-N62),0)</f>
        <v/>
      </c>
      <c r="T62" s="16">
        <f>MIN(U61*(1+Debts!$D$10/1200),R62+S62)</f>
        <v/>
      </c>
      <c r="U62" s="16">
        <f>U61*(1+Debts!$D$10/1200)-T62</f>
        <v/>
      </c>
      <c r="BH62" s="16">
        <f>E62+I62+M62+Q62+U62</f>
        <v/>
      </c>
      <c r="BI62" s="16">
        <f>D62+H62+L62+P62+T62</f>
        <v/>
      </c>
    </row>
    <row r="63">
      <c r="A63" t="n">
        <v>58</v>
      </c>
      <c r="B63" s="16">
        <f>MIN(E62*(1+Debts!$D$6/1200),Debts!$E$6)</f>
        <v/>
      </c>
      <c r="C63" s="16">
        <f>MAX(Debts!$D$3-(B63+F63+J63+N63+R63),0)</f>
        <v/>
      </c>
      <c r="D63" s="16">
        <f>MIN(E62*(1+Debts!$D$6/1200),B63+C63)</f>
        <v/>
      </c>
      <c r="E63" s="16">
        <f>E62*(1+Debts!$D$6/1200)-D63</f>
        <v/>
      </c>
      <c r="F63" s="16">
        <f>MIN(I62*(1+Debts!$D$7/1200),Debts!$E$7)</f>
        <v/>
      </c>
      <c r="G63" s="16">
        <f>MAX(C63-(D63-B63),0)</f>
        <v/>
      </c>
      <c r="H63" s="16">
        <f>MIN(I62*(1+Debts!$D$7/1200),F63+G63)</f>
        <v/>
      </c>
      <c r="I63" s="16">
        <f>I62*(1+Debts!$D$7/1200)-H63</f>
        <v/>
      </c>
      <c r="J63" s="16">
        <f>MIN(M62*(1+Debts!$D$8/1200),Debts!$E$8)</f>
        <v/>
      </c>
      <c r="K63" s="16">
        <f>MAX(G63-(H63-F63),0)</f>
        <v/>
      </c>
      <c r="L63" s="16">
        <f>MIN(M62*(1+Debts!$D$8/1200),J63+K63)</f>
        <v/>
      </c>
      <c r="M63" s="16">
        <f>M62*(1+Debts!$D$8/1200)-L63</f>
        <v/>
      </c>
      <c r="N63" s="16">
        <f>MIN(Q62*(1+Debts!$D$9/1200),Debts!$E$9)</f>
        <v/>
      </c>
      <c r="O63" s="16">
        <f>MAX(K63-(L63-J63),0)</f>
        <v/>
      </c>
      <c r="P63" s="16">
        <f>MIN(Q62*(1+Debts!$D$9/1200),N63+O63)</f>
        <v/>
      </c>
      <c r="Q63" s="16">
        <f>Q62*(1+Debts!$D$9/1200)-P63</f>
        <v/>
      </c>
      <c r="R63" s="16">
        <f>MIN(U62*(1+Debts!$D$10/1200),Debts!$E$10)</f>
        <v/>
      </c>
      <c r="S63" s="16">
        <f>MAX(O63-(P63-N63),0)</f>
        <v/>
      </c>
      <c r="T63" s="16">
        <f>MIN(U62*(1+Debts!$D$10/1200),R63+S63)</f>
        <v/>
      </c>
      <c r="U63" s="16">
        <f>U62*(1+Debts!$D$10/1200)-T63</f>
        <v/>
      </c>
      <c r="BH63" s="16">
        <f>E63+I63+M63+Q63+U63</f>
        <v/>
      </c>
      <c r="BI63" s="16">
        <f>D63+H63+L63+P63+T63</f>
        <v/>
      </c>
    </row>
    <row r="64">
      <c r="A64" t="n">
        <v>59</v>
      </c>
      <c r="B64" s="16">
        <f>MIN(E63*(1+Debts!$D$6/1200),Debts!$E$6)</f>
        <v/>
      </c>
      <c r="C64" s="16">
        <f>MAX(Debts!$D$3-(B64+F64+J64+N64+R64),0)</f>
        <v/>
      </c>
      <c r="D64" s="16">
        <f>MIN(E63*(1+Debts!$D$6/1200),B64+C64)</f>
        <v/>
      </c>
      <c r="E64" s="16">
        <f>E63*(1+Debts!$D$6/1200)-D64</f>
        <v/>
      </c>
      <c r="F64" s="16">
        <f>MIN(I63*(1+Debts!$D$7/1200),Debts!$E$7)</f>
        <v/>
      </c>
      <c r="G64" s="16">
        <f>MAX(C64-(D64-B64),0)</f>
        <v/>
      </c>
      <c r="H64" s="16">
        <f>MIN(I63*(1+Debts!$D$7/1200),F64+G64)</f>
        <v/>
      </c>
      <c r="I64" s="16">
        <f>I63*(1+Debts!$D$7/1200)-H64</f>
        <v/>
      </c>
      <c r="J64" s="16">
        <f>MIN(M63*(1+Debts!$D$8/1200),Debts!$E$8)</f>
        <v/>
      </c>
      <c r="K64" s="16">
        <f>MAX(G64-(H64-F64),0)</f>
        <v/>
      </c>
      <c r="L64" s="16">
        <f>MIN(M63*(1+Debts!$D$8/1200),J64+K64)</f>
        <v/>
      </c>
      <c r="M64" s="16">
        <f>M63*(1+Debts!$D$8/1200)-L64</f>
        <v/>
      </c>
      <c r="N64" s="16">
        <f>MIN(Q63*(1+Debts!$D$9/1200),Debts!$E$9)</f>
        <v/>
      </c>
      <c r="O64" s="16">
        <f>MAX(K64-(L64-J64),0)</f>
        <v/>
      </c>
      <c r="P64" s="16">
        <f>MIN(Q63*(1+Debts!$D$9/1200),N64+O64)</f>
        <v/>
      </c>
      <c r="Q64" s="16">
        <f>Q63*(1+Debts!$D$9/1200)-P64</f>
        <v/>
      </c>
      <c r="R64" s="16">
        <f>MIN(U63*(1+Debts!$D$10/1200),Debts!$E$10)</f>
        <v/>
      </c>
      <c r="S64" s="16">
        <f>MAX(O64-(P64-N64),0)</f>
        <v/>
      </c>
      <c r="T64" s="16">
        <f>MIN(U63*(1+Debts!$D$10/1200),R64+S64)</f>
        <v/>
      </c>
      <c r="U64" s="16">
        <f>U63*(1+Debts!$D$10/1200)-T64</f>
        <v/>
      </c>
      <c r="BH64" s="16">
        <f>E64+I64+M64+Q64+U64</f>
        <v/>
      </c>
      <c r="BI64" s="16">
        <f>D64+H64+L64+P64+T64</f>
        <v/>
      </c>
    </row>
    <row r="65">
      <c r="A65" t="n">
        <v>60</v>
      </c>
      <c r="B65" s="16">
        <f>MIN(E64*(1+Debts!$D$6/1200),Debts!$E$6)</f>
        <v/>
      </c>
      <c r="C65" s="16">
        <f>MAX(Debts!$D$3-(B65+F65+J65+N65+R65),0)</f>
        <v/>
      </c>
      <c r="D65" s="16">
        <f>MIN(E64*(1+Debts!$D$6/1200),B65+C65)</f>
        <v/>
      </c>
      <c r="E65" s="16">
        <f>E64*(1+Debts!$D$6/1200)-D65</f>
        <v/>
      </c>
      <c r="F65" s="16">
        <f>MIN(I64*(1+Debts!$D$7/1200),Debts!$E$7)</f>
        <v/>
      </c>
      <c r="G65" s="16">
        <f>MAX(C65-(D65-B65),0)</f>
        <v/>
      </c>
      <c r="H65" s="16">
        <f>MIN(I64*(1+Debts!$D$7/1200),F65+G65)</f>
        <v/>
      </c>
      <c r="I65" s="16">
        <f>I64*(1+Debts!$D$7/1200)-H65</f>
        <v/>
      </c>
      <c r="J65" s="16">
        <f>MIN(M64*(1+Debts!$D$8/1200),Debts!$E$8)</f>
        <v/>
      </c>
      <c r="K65" s="16">
        <f>MAX(G65-(H65-F65),0)</f>
        <v/>
      </c>
      <c r="L65" s="16">
        <f>MIN(M64*(1+Debts!$D$8/1200),J65+K65)</f>
        <v/>
      </c>
      <c r="M65" s="16">
        <f>M64*(1+Debts!$D$8/1200)-L65</f>
        <v/>
      </c>
      <c r="N65" s="16">
        <f>MIN(Q64*(1+Debts!$D$9/1200),Debts!$E$9)</f>
        <v/>
      </c>
      <c r="O65" s="16">
        <f>MAX(K65-(L65-J65),0)</f>
        <v/>
      </c>
      <c r="P65" s="16">
        <f>MIN(Q64*(1+Debts!$D$9/1200),N65+O65)</f>
        <v/>
      </c>
      <c r="Q65" s="16">
        <f>Q64*(1+Debts!$D$9/1200)-P65</f>
        <v/>
      </c>
      <c r="R65" s="16">
        <f>MIN(U64*(1+Debts!$D$10/1200),Debts!$E$10)</f>
        <v/>
      </c>
      <c r="S65" s="16">
        <f>MAX(O65-(P65-N65),0)</f>
        <v/>
      </c>
      <c r="T65" s="16">
        <f>MIN(U64*(1+Debts!$D$10/1200),R65+S65)</f>
        <v/>
      </c>
      <c r="U65" s="16">
        <f>U64*(1+Debts!$D$10/1200)-T65</f>
        <v/>
      </c>
      <c r="BH65" s="16">
        <f>E65+I65+M65+Q65+U65</f>
        <v/>
      </c>
      <c r="BI65" s="16">
        <f>D65+H65+L65+P65+T65</f>
        <v/>
      </c>
    </row>
    <row r="66">
      <c r="A66" t="n">
        <v>61</v>
      </c>
      <c r="B66" s="16">
        <f>MIN(E65*(1+Debts!$D$6/1200),Debts!$E$6)</f>
        <v/>
      </c>
      <c r="C66" s="16">
        <f>MAX(Debts!$D$3-(B66+F66+J66+N66+R66),0)</f>
        <v/>
      </c>
      <c r="D66" s="16">
        <f>MIN(E65*(1+Debts!$D$6/1200),B66+C66)</f>
        <v/>
      </c>
      <c r="E66" s="16">
        <f>E65*(1+Debts!$D$6/1200)-D66</f>
        <v/>
      </c>
      <c r="F66" s="16">
        <f>MIN(I65*(1+Debts!$D$7/1200),Debts!$E$7)</f>
        <v/>
      </c>
      <c r="G66" s="16">
        <f>MAX(C66-(D66-B66),0)</f>
        <v/>
      </c>
      <c r="H66" s="16">
        <f>MIN(I65*(1+Debts!$D$7/1200),F66+G66)</f>
        <v/>
      </c>
      <c r="I66" s="16">
        <f>I65*(1+Debts!$D$7/1200)-H66</f>
        <v/>
      </c>
      <c r="J66" s="16">
        <f>MIN(M65*(1+Debts!$D$8/1200),Debts!$E$8)</f>
        <v/>
      </c>
      <c r="K66" s="16">
        <f>MAX(G66-(H66-F66),0)</f>
        <v/>
      </c>
      <c r="L66" s="16">
        <f>MIN(M65*(1+Debts!$D$8/1200),J66+K66)</f>
        <v/>
      </c>
      <c r="M66" s="16">
        <f>M65*(1+Debts!$D$8/1200)-L66</f>
        <v/>
      </c>
      <c r="N66" s="16">
        <f>MIN(Q65*(1+Debts!$D$9/1200),Debts!$E$9)</f>
        <v/>
      </c>
      <c r="O66" s="16">
        <f>MAX(K66-(L66-J66),0)</f>
        <v/>
      </c>
      <c r="P66" s="16">
        <f>MIN(Q65*(1+Debts!$D$9/1200),N66+O66)</f>
        <v/>
      </c>
      <c r="Q66" s="16">
        <f>Q65*(1+Debts!$D$9/1200)-P66</f>
        <v/>
      </c>
      <c r="R66" s="16">
        <f>MIN(U65*(1+Debts!$D$10/1200),Debts!$E$10)</f>
        <v/>
      </c>
      <c r="S66" s="16">
        <f>MAX(O66-(P66-N66),0)</f>
        <v/>
      </c>
      <c r="T66" s="16">
        <f>MIN(U65*(1+Debts!$D$10/1200),R66+S66)</f>
        <v/>
      </c>
      <c r="U66" s="16">
        <f>U65*(1+Debts!$D$10/1200)-T66</f>
        <v/>
      </c>
      <c r="BH66" s="16">
        <f>E66+I66+M66+Q66+U66</f>
        <v/>
      </c>
      <c r="BI66" s="16">
        <f>D66+H66+L66+P66+T66</f>
        <v/>
      </c>
    </row>
    <row r="67">
      <c r="A67" t="n">
        <v>62</v>
      </c>
      <c r="B67" s="16">
        <f>MIN(E66*(1+Debts!$D$6/1200),Debts!$E$6)</f>
        <v/>
      </c>
      <c r="C67" s="16">
        <f>MAX(Debts!$D$3-(B67+F67+J67+N67+R67),0)</f>
        <v/>
      </c>
      <c r="D67" s="16">
        <f>MIN(E66*(1+Debts!$D$6/1200),B67+C67)</f>
        <v/>
      </c>
      <c r="E67" s="16">
        <f>E66*(1+Debts!$D$6/1200)-D67</f>
        <v/>
      </c>
      <c r="F67" s="16">
        <f>MIN(I66*(1+Debts!$D$7/1200),Debts!$E$7)</f>
        <v/>
      </c>
      <c r="G67" s="16">
        <f>MAX(C67-(D67-B67),0)</f>
        <v/>
      </c>
      <c r="H67" s="16">
        <f>MIN(I66*(1+Debts!$D$7/1200),F67+G67)</f>
        <v/>
      </c>
      <c r="I67" s="16">
        <f>I66*(1+Debts!$D$7/1200)-H67</f>
        <v/>
      </c>
      <c r="J67" s="16">
        <f>MIN(M66*(1+Debts!$D$8/1200),Debts!$E$8)</f>
        <v/>
      </c>
      <c r="K67" s="16">
        <f>MAX(G67-(H67-F67),0)</f>
        <v/>
      </c>
      <c r="L67" s="16">
        <f>MIN(M66*(1+Debts!$D$8/1200),J67+K67)</f>
        <v/>
      </c>
      <c r="M67" s="16">
        <f>M66*(1+Debts!$D$8/1200)-L67</f>
        <v/>
      </c>
      <c r="N67" s="16">
        <f>MIN(Q66*(1+Debts!$D$9/1200),Debts!$E$9)</f>
        <v/>
      </c>
      <c r="O67" s="16">
        <f>MAX(K67-(L67-J67),0)</f>
        <v/>
      </c>
      <c r="P67" s="16">
        <f>MIN(Q66*(1+Debts!$D$9/1200),N67+O67)</f>
        <v/>
      </c>
      <c r="Q67" s="16">
        <f>Q66*(1+Debts!$D$9/1200)-P67</f>
        <v/>
      </c>
      <c r="R67" s="16">
        <f>MIN(U66*(1+Debts!$D$10/1200),Debts!$E$10)</f>
        <v/>
      </c>
      <c r="S67" s="16">
        <f>MAX(O67-(P67-N67),0)</f>
        <v/>
      </c>
      <c r="T67" s="16">
        <f>MIN(U66*(1+Debts!$D$10/1200),R67+S67)</f>
        <v/>
      </c>
      <c r="U67" s="16">
        <f>U66*(1+Debts!$D$10/1200)-T67</f>
        <v/>
      </c>
      <c r="BH67" s="16">
        <f>E67+I67+M67+Q67+U67</f>
        <v/>
      </c>
      <c r="BI67" s="16">
        <f>D67+H67+L67+P67+T67</f>
        <v/>
      </c>
    </row>
    <row r="68">
      <c r="A68" t="n">
        <v>63</v>
      </c>
      <c r="B68" s="16">
        <f>MIN(E67*(1+Debts!$D$6/1200),Debts!$E$6)</f>
        <v/>
      </c>
      <c r="C68" s="16">
        <f>MAX(Debts!$D$3-(B68+F68+J68+N68+R68),0)</f>
        <v/>
      </c>
      <c r="D68" s="16">
        <f>MIN(E67*(1+Debts!$D$6/1200),B68+C68)</f>
        <v/>
      </c>
      <c r="E68" s="16">
        <f>E67*(1+Debts!$D$6/1200)-D68</f>
        <v/>
      </c>
      <c r="F68" s="16">
        <f>MIN(I67*(1+Debts!$D$7/1200),Debts!$E$7)</f>
        <v/>
      </c>
      <c r="G68" s="16">
        <f>MAX(C68-(D68-B68),0)</f>
        <v/>
      </c>
      <c r="H68" s="16">
        <f>MIN(I67*(1+Debts!$D$7/1200),F68+G68)</f>
        <v/>
      </c>
      <c r="I68" s="16">
        <f>I67*(1+Debts!$D$7/1200)-H68</f>
        <v/>
      </c>
      <c r="J68" s="16">
        <f>MIN(M67*(1+Debts!$D$8/1200),Debts!$E$8)</f>
        <v/>
      </c>
      <c r="K68" s="16">
        <f>MAX(G68-(H68-F68),0)</f>
        <v/>
      </c>
      <c r="L68" s="16">
        <f>MIN(M67*(1+Debts!$D$8/1200),J68+K68)</f>
        <v/>
      </c>
      <c r="M68" s="16">
        <f>M67*(1+Debts!$D$8/1200)-L68</f>
        <v/>
      </c>
      <c r="N68" s="16">
        <f>MIN(Q67*(1+Debts!$D$9/1200),Debts!$E$9)</f>
        <v/>
      </c>
      <c r="O68" s="16">
        <f>MAX(K68-(L68-J68),0)</f>
        <v/>
      </c>
      <c r="P68" s="16">
        <f>MIN(Q67*(1+Debts!$D$9/1200),N68+O68)</f>
        <v/>
      </c>
      <c r="Q68" s="16">
        <f>Q67*(1+Debts!$D$9/1200)-P68</f>
        <v/>
      </c>
      <c r="R68" s="16">
        <f>MIN(U67*(1+Debts!$D$10/1200),Debts!$E$10)</f>
        <v/>
      </c>
      <c r="S68" s="16">
        <f>MAX(O68-(P68-N68),0)</f>
        <v/>
      </c>
      <c r="T68" s="16">
        <f>MIN(U67*(1+Debts!$D$10/1200),R68+S68)</f>
        <v/>
      </c>
      <c r="U68" s="16">
        <f>U67*(1+Debts!$D$10/1200)-T68</f>
        <v/>
      </c>
      <c r="BH68" s="16">
        <f>E68+I68+M68+Q68+U68</f>
        <v/>
      </c>
      <c r="BI68" s="16">
        <f>D68+H68+L68+P68+T68</f>
        <v/>
      </c>
    </row>
    <row r="69">
      <c r="A69" t="n">
        <v>64</v>
      </c>
      <c r="B69" s="16">
        <f>MIN(E68*(1+Debts!$D$6/1200),Debts!$E$6)</f>
        <v/>
      </c>
      <c r="C69" s="16">
        <f>MAX(Debts!$D$3-(B69+F69+J69+N69+R69),0)</f>
        <v/>
      </c>
      <c r="D69" s="16">
        <f>MIN(E68*(1+Debts!$D$6/1200),B69+C69)</f>
        <v/>
      </c>
      <c r="E69" s="16">
        <f>E68*(1+Debts!$D$6/1200)-D69</f>
        <v/>
      </c>
      <c r="F69" s="16">
        <f>MIN(I68*(1+Debts!$D$7/1200),Debts!$E$7)</f>
        <v/>
      </c>
      <c r="G69" s="16">
        <f>MAX(C69-(D69-B69),0)</f>
        <v/>
      </c>
      <c r="H69" s="16">
        <f>MIN(I68*(1+Debts!$D$7/1200),F69+G69)</f>
        <v/>
      </c>
      <c r="I69" s="16">
        <f>I68*(1+Debts!$D$7/1200)-H69</f>
        <v/>
      </c>
      <c r="J69" s="16">
        <f>MIN(M68*(1+Debts!$D$8/1200),Debts!$E$8)</f>
        <v/>
      </c>
      <c r="K69" s="16">
        <f>MAX(G69-(H69-F69),0)</f>
        <v/>
      </c>
      <c r="L69" s="16">
        <f>MIN(M68*(1+Debts!$D$8/1200),J69+K69)</f>
        <v/>
      </c>
      <c r="M69" s="16">
        <f>M68*(1+Debts!$D$8/1200)-L69</f>
        <v/>
      </c>
      <c r="N69" s="16">
        <f>MIN(Q68*(1+Debts!$D$9/1200),Debts!$E$9)</f>
        <v/>
      </c>
      <c r="O69" s="16">
        <f>MAX(K69-(L69-J69),0)</f>
        <v/>
      </c>
      <c r="P69" s="16">
        <f>MIN(Q68*(1+Debts!$D$9/1200),N69+O69)</f>
        <v/>
      </c>
      <c r="Q69" s="16">
        <f>Q68*(1+Debts!$D$9/1200)-P69</f>
        <v/>
      </c>
      <c r="R69" s="16">
        <f>MIN(U68*(1+Debts!$D$10/1200),Debts!$E$10)</f>
        <v/>
      </c>
      <c r="S69" s="16">
        <f>MAX(O69-(P69-N69),0)</f>
        <v/>
      </c>
      <c r="T69" s="16">
        <f>MIN(U68*(1+Debts!$D$10/1200),R69+S69)</f>
        <v/>
      </c>
      <c r="U69" s="16">
        <f>U68*(1+Debts!$D$10/1200)-T69</f>
        <v/>
      </c>
      <c r="BH69" s="16">
        <f>E69+I69+M69+Q69+U69</f>
        <v/>
      </c>
      <c r="BI69" s="16">
        <f>D69+H69+L69+P69+T69</f>
        <v/>
      </c>
    </row>
    <row r="70">
      <c r="A70" t="n">
        <v>65</v>
      </c>
      <c r="B70" s="16">
        <f>MIN(E69*(1+Debts!$D$6/1200),Debts!$E$6)</f>
        <v/>
      </c>
      <c r="C70" s="16">
        <f>MAX(Debts!$D$3-(B70+F70+J70+N70+R70),0)</f>
        <v/>
      </c>
      <c r="D70" s="16">
        <f>MIN(E69*(1+Debts!$D$6/1200),B70+C70)</f>
        <v/>
      </c>
      <c r="E70" s="16">
        <f>E69*(1+Debts!$D$6/1200)-D70</f>
        <v/>
      </c>
      <c r="F70" s="16">
        <f>MIN(I69*(1+Debts!$D$7/1200),Debts!$E$7)</f>
        <v/>
      </c>
      <c r="G70" s="16">
        <f>MAX(C70-(D70-B70),0)</f>
        <v/>
      </c>
      <c r="H70" s="16">
        <f>MIN(I69*(1+Debts!$D$7/1200),F70+G70)</f>
        <v/>
      </c>
      <c r="I70" s="16">
        <f>I69*(1+Debts!$D$7/1200)-H70</f>
        <v/>
      </c>
      <c r="J70" s="16">
        <f>MIN(M69*(1+Debts!$D$8/1200),Debts!$E$8)</f>
        <v/>
      </c>
      <c r="K70" s="16">
        <f>MAX(G70-(H70-F70),0)</f>
        <v/>
      </c>
      <c r="L70" s="16">
        <f>MIN(M69*(1+Debts!$D$8/1200),J70+K70)</f>
        <v/>
      </c>
      <c r="M70" s="16">
        <f>M69*(1+Debts!$D$8/1200)-L70</f>
        <v/>
      </c>
      <c r="N70" s="16">
        <f>MIN(Q69*(1+Debts!$D$9/1200),Debts!$E$9)</f>
        <v/>
      </c>
      <c r="O70" s="16">
        <f>MAX(K70-(L70-J70),0)</f>
        <v/>
      </c>
      <c r="P70" s="16">
        <f>MIN(Q69*(1+Debts!$D$9/1200),N70+O70)</f>
        <v/>
      </c>
      <c r="Q70" s="16">
        <f>Q69*(1+Debts!$D$9/1200)-P70</f>
        <v/>
      </c>
      <c r="R70" s="16">
        <f>MIN(U69*(1+Debts!$D$10/1200),Debts!$E$10)</f>
        <v/>
      </c>
      <c r="S70" s="16">
        <f>MAX(O70-(P70-N70),0)</f>
        <v/>
      </c>
      <c r="T70" s="16">
        <f>MIN(U69*(1+Debts!$D$10/1200),R70+S70)</f>
        <v/>
      </c>
      <c r="U70" s="16">
        <f>U69*(1+Debts!$D$10/1200)-T70</f>
        <v/>
      </c>
      <c r="BH70" s="16">
        <f>E70+I70+M70+Q70+U70</f>
        <v/>
      </c>
      <c r="BI70" s="16">
        <f>D70+H70+L70+P70+T70</f>
        <v/>
      </c>
    </row>
    <row r="71">
      <c r="A71" t="n">
        <v>66</v>
      </c>
      <c r="B71" s="16">
        <f>MIN(E70*(1+Debts!$D$6/1200),Debts!$E$6)</f>
        <v/>
      </c>
      <c r="C71" s="16">
        <f>MAX(Debts!$D$3-(B71+F71+J71+N71+R71),0)</f>
        <v/>
      </c>
      <c r="D71" s="16">
        <f>MIN(E70*(1+Debts!$D$6/1200),B71+C71)</f>
        <v/>
      </c>
      <c r="E71" s="16">
        <f>E70*(1+Debts!$D$6/1200)-D71</f>
        <v/>
      </c>
      <c r="F71" s="16">
        <f>MIN(I70*(1+Debts!$D$7/1200),Debts!$E$7)</f>
        <v/>
      </c>
      <c r="G71" s="16">
        <f>MAX(C71-(D71-B71),0)</f>
        <v/>
      </c>
      <c r="H71" s="16">
        <f>MIN(I70*(1+Debts!$D$7/1200),F71+G71)</f>
        <v/>
      </c>
      <c r="I71" s="16">
        <f>I70*(1+Debts!$D$7/1200)-H71</f>
        <v/>
      </c>
      <c r="J71" s="16">
        <f>MIN(M70*(1+Debts!$D$8/1200),Debts!$E$8)</f>
        <v/>
      </c>
      <c r="K71" s="16">
        <f>MAX(G71-(H71-F71),0)</f>
        <v/>
      </c>
      <c r="L71" s="16">
        <f>MIN(M70*(1+Debts!$D$8/1200),J71+K71)</f>
        <v/>
      </c>
      <c r="M71" s="16">
        <f>M70*(1+Debts!$D$8/1200)-L71</f>
        <v/>
      </c>
      <c r="N71" s="16">
        <f>MIN(Q70*(1+Debts!$D$9/1200),Debts!$E$9)</f>
        <v/>
      </c>
      <c r="O71" s="16">
        <f>MAX(K71-(L71-J71),0)</f>
        <v/>
      </c>
      <c r="P71" s="16">
        <f>MIN(Q70*(1+Debts!$D$9/1200),N71+O71)</f>
        <v/>
      </c>
      <c r="Q71" s="16">
        <f>Q70*(1+Debts!$D$9/1200)-P71</f>
        <v/>
      </c>
      <c r="R71" s="16">
        <f>MIN(U70*(1+Debts!$D$10/1200),Debts!$E$10)</f>
        <v/>
      </c>
      <c r="S71" s="16">
        <f>MAX(O71-(P71-N71),0)</f>
        <v/>
      </c>
      <c r="T71" s="16">
        <f>MIN(U70*(1+Debts!$D$10/1200),R71+S71)</f>
        <v/>
      </c>
      <c r="U71" s="16">
        <f>U70*(1+Debts!$D$10/1200)-T71</f>
        <v/>
      </c>
      <c r="BH71" s="16">
        <f>E71+I71+M71+Q71+U71</f>
        <v/>
      </c>
      <c r="BI71" s="16">
        <f>D71+H71+L71+P71+T71</f>
        <v/>
      </c>
    </row>
    <row r="72">
      <c r="A72" t="n">
        <v>67</v>
      </c>
      <c r="B72" s="16">
        <f>MIN(E71*(1+Debts!$D$6/1200),Debts!$E$6)</f>
        <v/>
      </c>
      <c r="C72" s="16">
        <f>MAX(Debts!$D$3-(B72+F72+J72+N72+R72),0)</f>
        <v/>
      </c>
      <c r="D72" s="16">
        <f>MIN(E71*(1+Debts!$D$6/1200),B72+C72)</f>
        <v/>
      </c>
      <c r="E72" s="16">
        <f>E71*(1+Debts!$D$6/1200)-D72</f>
        <v/>
      </c>
      <c r="F72" s="16">
        <f>MIN(I71*(1+Debts!$D$7/1200),Debts!$E$7)</f>
        <v/>
      </c>
      <c r="G72" s="16">
        <f>MAX(C72-(D72-B72),0)</f>
        <v/>
      </c>
      <c r="H72" s="16">
        <f>MIN(I71*(1+Debts!$D$7/1200),F72+G72)</f>
        <v/>
      </c>
      <c r="I72" s="16">
        <f>I71*(1+Debts!$D$7/1200)-H72</f>
        <v/>
      </c>
      <c r="J72" s="16">
        <f>MIN(M71*(1+Debts!$D$8/1200),Debts!$E$8)</f>
        <v/>
      </c>
      <c r="K72" s="16">
        <f>MAX(G72-(H72-F72),0)</f>
        <v/>
      </c>
      <c r="L72" s="16">
        <f>MIN(M71*(1+Debts!$D$8/1200),J72+K72)</f>
        <v/>
      </c>
      <c r="M72" s="16">
        <f>M71*(1+Debts!$D$8/1200)-L72</f>
        <v/>
      </c>
      <c r="N72" s="16">
        <f>MIN(Q71*(1+Debts!$D$9/1200),Debts!$E$9)</f>
        <v/>
      </c>
      <c r="O72" s="16">
        <f>MAX(K72-(L72-J72),0)</f>
        <v/>
      </c>
      <c r="P72" s="16">
        <f>MIN(Q71*(1+Debts!$D$9/1200),N72+O72)</f>
        <v/>
      </c>
      <c r="Q72" s="16">
        <f>Q71*(1+Debts!$D$9/1200)-P72</f>
        <v/>
      </c>
      <c r="R72" s="16">
        <f>MIN(U71*(1+Debts!$D$10/1200),Debts!$E$10)</f>
        <v/>
      </c>
      <c r="S72" s="16">
        <f>MAX(O72-(P72-N72),0)</f>
        <v/>
      </c>
      <c r="T72" s="16">
        <f>MIN(U71*(1+Debts!$D$10/1200),R72+S72)</f>
        <v/>
      </c>
      <c r="U72" s="16">
        <f>U71*(1+Debts!$D$10/1200)-T72</f>
        <v/>
      </c>
      <c r="BH72" s="16">
        <f>E72+I72+M72+Q72+U72</f>
        <v/>
      </c>
      <c r="BI72" s="16">
        <f>D72+H72+L72+P72+T72</f>
        <v/>
      </c>
    </row>
    <row r="73">
      <c r="A73" t="n">
        <v>68</v>
      </c>
      <c r="B73" s="16">
        <f>MIN(E72*(1+Debts!$D$6/1200),Debts!$E$6)</f>
        <v/>
      </c>
      <c r="C73" s="16">
        <f>MAX(Debts!$D$3-(B73+F73+J73+N73+R73),0)</f>
        <v/>
      </c>
      <c r="D73" s="16">
        <f>MIN(E72*(1+Debts!$D$6/1200),B73+C73)</f>
        <v/>
      </c>
      <c r="E73" s="16">
        <f>E72*(1+Debts!$D$6/1200)-D73</f>
        <v/>
      </c>
      <c r="F73" s="16">
        <f>MIN(I72*(1+Debts!$D$7/1200),Debts!$E$7)</f>
        <v/>
      </c>
      <c r="G73" s="16">
        <f>MAX(C73-(D73-B73),0)</f>
        <v/>
      </c>
      <c r="H73" s="16">
        <f>MIN(I72*(1+Debts!$D$7/1200),F73+G73)</f>
        <v/>
      </c>
      <c r="I73" s="16">
        <f>I72*(1+Debts!$D$7/1200)-H73</f>
        <v/>
      </c>
      <c r="J73" s="16">
        <f>MIN(M72*(1+Debts!$D$8/1200),Debts!$E$8)</f>
        <v/>
      </c>
      <c r="K73" s="16">
        <f>MAX(G73-(H73-F73),0)</f>
        <v/>
      </c>
      <c r="L73" s="16">
        <f>MIN(M72*(1+Debts!$D$8/1200),J73+K73)</f>
        <v/>
      </c>
      <c r="M73" s="16">
        <f>M72*(1+Debts!$D$8/1200)-L73</f>
        <v/>
      </c>
      <c r="N73" s="16">
        <f>MIN(Q72*(1+Debts!$D$9/1200),Debts!$E$9)</f>
        <v/>
      </c>
      <c r="O73" s="16">
        <f>MAX(K73-(L73-J73),0)</f>
        <v/>
      </c>
      <c r="P73" s="16">
        <f>MIN(Q72*(1+Debts!$D$9/1200),N73+O73)</f>
        <v/>
      </c>
      <c r="Q73" s="16">
        <f>Q72*(1+Debts!$D$9/1200)-P73</f>
        <v/>
      </c>
      <c r="R73" s="16">
        <f>MIN(U72*(1+Debts!$D$10/1200),Debts!$E$10)</f>
        <v/>
      </c>
      <c r="S73" s="16">
        <f>MAX(O73-(P73-N73),0)</f>
        <v/>
      </c>
      <c r="T73" s="16">
        <f>MIN(U72*(1+Debts!$D$10/1200),R73+S73)</f>
        <v/>
      </c>
      <c r="U73" s="16">
        <f>U72*(1+Debts!$D$10/1200)-T73</f>
        <v/>
      </c>
      <c r="BH73" s="16">
        <f>E73+I73+M73+Q73+U73</f>
        <v/>
      </c>
      <c r="BI73" s="16">
        <f>D73+H73+L73+P73+T73</f>
        <v/>
      </c>
    </row>
    <row r="74">
      <c r="A74" t="n">
        <v>69</v>
      </c>
      <c r="B74" s="16">
        <f>MIN(E73*(1+Debts!$D$6/1200),Debts!$E$6)</f>
        <v/>
      </c>
      <c r="C74" s="16">
        <f>MAX(Debts!$D$3-(B74+F74+J74+N74+R74),0)</f>
        <v/>
      </c>
      <c r="D74" s="16">
        <f>MIN(E73*(1+Debts!$D$6/1200),B74+C74)</f>
        <v/>
      </c>
      <c r="E74" s="16">
        <f>E73*(1+Debts!$D$6/1200)-D74</f>
        <v/>
      </c>
      <c r="F74" s="16">
        <f>MIN(I73*(1+Debts!$D$7/1200),Debts!$E$7)</f>
        <v/>
      </c>
      <c r="G74" s="16">
        <f>MAX(C74-(D74-B74),0)</f>
        <v/>
      </c>
      <c r="H74" s="16">
        <f>MIN(I73*(1+Debts!$D$7/1200),F74+G74)</f>
        <v/>
      </c>
      <c r="I74" s="16">
        <f>I73*(1+Debts!$D$7/1200)-H74</f>
        <v/>
      </c>
      <c r="J74" s="16">
        <f>MIN(M73*(1+Debts!$D$8/1200),Debts!$E$8)</f>
        <v/>
      </c>
      <c r="K74" s="16">
        <f>MAX(G74-(H74-F74),0)</f>
        <v/>
      </c>
      <c r="L74" s="16">
        <f>MIN(M73*(1+Debts!$D$8/1200),J74+K74)</f>
        <v/>
      </c>
      <c r="M74" s="16">
        <f>M73*(1+Debts!$D$8/1200)-L74</f>
        <v/>
      </c>
      <c r="N74" s="16">
        <f>MIN(Q73*(1+Debts!$D$9/1200),Debts!$E$9)</f>
        <v/>
      </c>
      <c r="O74" s="16">
        <f>MAX(K74-(L74-J74),0)</f>
        <v/>
      </c>
      <c r="P74" s="16">
        <f>MIN(Q73*(1+Debts!$D$9/1200),N74+O74)</f>
        <v/>
      </c>
      <c r="Q74" s="16">
        <f>Q73*(1+Debts!$D$9/1200)-P74</f>
        <v/>
      </c>
      <c r="R74" s="16">
        <f>MIN(U73*(1+Debts!$D$10/1200),Debts!$E$10)</f>
        <v/>
      </c>
      <c r="S74" s="16">
        <f>MAX(O74-(P74-N74),0)</f>
        <v/>
      </c>
      <c r="T74" s="16">
        <f>MIN(U73*(1+Debts!$D$10/1200),R74+S74)</f>
        <v/>
      </c>
      <c r="U74" s="16">
        <f>U73*(1+Debts!$D$10/1200)-T74</f>
        <v/>
      </c>
      <c r="BH74" s="16">
        <f>E74+I74+M74+Q74+U74</f>
        <v/>
      </c>
      <c r="BI74" s="16">
        <f>D74+H74+L74+P74+T74</f>
        <v/>
      </c>
    </row>
    <row r="75">
      <c r="A75" t="n">
        <v>70</v>
      </c>
      <c r="B75" s="16">
        <f>MIN(E74*(1+Debts!$D$6/1200),Debts!$E$6)</f>
        <v/>
      </c>
      <c r="C75" s="16">
        <f>MAX(Debts!$D$3-(B75+F75+J75+N75+R75),0)</f>
        <v/>
      </c>
      <c r="D75" s="16">
        <f>MIN(E74*(1+Debts!$D$6/1200),B75+C75)</f>
        <v/>
      </c>
      <c r="E75" s="16">
        <f>E74*(1+Debts!$D$6/1200)-D75</f>
        <v/>
      </c>
      <c r="F75" s="16">
        <f>MIN(I74*(1+Debts!$D$7/1200),Debts!$E$7)</f>
        <v/>
      </c>
      <c r="G75" s="16">
        <f>MAX(C75-(D75-B75),0)</f>
        <v/>
      </c>
      <c r="H75" s="16">
        <f>MIN(I74*(1+Debts!$D$7/1200),F75+G75)</f>
        <v/>
      </c>
      <c r="I75" s="16">
        <f>I74*(1+Debts!$D$7/1200)-H75</f>
        <v/>
      </c>
      <c r="J75" s="16">
        <f>MIN(M74*(1+Debts!$D$8/1200),Debts!$E$8)</f>
        <v/>
      </c>
      <c r="K75" s="16">
        <f>MAX(G75-(H75-F75),0)</f>
        <v/>
      </c>
      <c r="L75" s="16">
        <f>MIN(M74*(1+Debts!$D$8/1200),J75+K75)</f>
        <v/>
      </c>
      <c r="M75" s="16">
        <f>M74*(1+Debts!$D$8/1200)-L75</f>
        <v/>
      </c>
      <c r="N75" s="16">
        <f>MIN(Q74*(1+Debts!$D$9/1200),Debts!$E$9)</f>
        <v/>
      </c>
      <c r="O75" s="16">
        <f>MAX(K75-(L75-J75),0)</f>
        <v/>
      </c>
      <c r="P75" s="16">
        <f>MIN(Q74*(1+Debts!$D$9/1200),N75+O75)</f>
        <v/>
      </c>
      <c r="Q75" s="16">
        <f>Q74*(1+Debts!$D$9/1200)-P75</f>
        <v/>
      </c>
      <c r="R75" s="16">
        <f>MIN(U74*(1+Debts!$D$10/1200),Debts!$E$10)</f>
        <v/>
      </c>
      <c r="S75" s="16">
        <f>MAX(O75-(P75-N75),0)</f>
        <v/>
      </c>
      <c r="T75" s="16">
        <f>MIN(U74*(1+Debts!$D$10/1200),R75+S75)</f>
        <v/>
      </c>
      <c r="U75" s="16">
        <f>U74*(1+Debts!$D$10/1200)-T75</f>
        <v/>
      </c>
      <c r="BH75" s="16">
        <f>E75+I75+M75+Q75+U75</f>
        <v/>
      </c>
      <c r="BI75" s="16">
        <f>D75+H75+L75+P75+T75</f>
        <v/>
      </c>
    </row>
    <row r="76">
      <c r="A76" t="n">
        <v>71</v>
      </c>
      <c r="B76" s="16">
        <f>MIN(E75*(1+Debts!$D$6/1200),Debts!$E$6)</f>
        <v/>
      </c>
      <c r="C76" s="16">
        <f>MAX(Debts!$D$3-(B76+F76+J76+N76+R76),0)</f>
        <v/>
      </c>
      <c r="D76" s="16">
        <f>MIN(E75*(1+Debts!$D$6/1200),B76+C76)</f>
        <v/>
      </c>
      <c r="E76" s="16">
        <f>E75*(1+Debts!$D$6/1200)-D76</f>
        <v/>
      </c>
      <c r="F76" s="16">
        <f>MIN(I75*(1+Debts!$D$7/1200),Debts!$E$7)</f>
        <v/>
      </c>
      <c r="G76" s="16">
        <f>MAX(C76-(D76-B76),0)</f>
        <v/>
      </c>
      <c r="H76" s="16">
        <f>MIN(I75*(1+Debts!$D$7/1200),F76+G76)</f>
        <v/>
      </c>
      <c r="I76" s="16">
        <f>I75*(1+Debts!$D$7/1200)-H76</f>
        <v/>
      </c>
      <c r="J76" s="16">
        <f>MIN(M75*(1+Debts!$D$8/1200),Debts!$E$8)</f>
        <v/>
      </c>
      <c r="K76" s="16">
        <f>MAX(G76-(H76-F76),0)</f>
        <v/>
      </c>
      <c r="L76" s="16">
        <f>MIN(M75*(1+Debts!$D$8/1200),J76+K76)</f>
        <v/>
      </c>
      <c r="M76" s="16">
        <f>M75*(1+Debts!$D$8/1200)-L76</f>
        <v/>
      </c>
      <c r="N76" s="16">
        <f>MIN(Q75*(1+Debts!$D$9/1200),Debts!$E$9)</f>
        <v/>
      </c>
      <c r="O76" s="16">
        <f>MAX(K76-(L76-J76),0)</f>
        <v/>
      </c>
      <c r="P76" s="16">
        <f>MIN(Q75*(1+Debts!$D$9/1200),N76+O76)</f>
        <v/>
      </c>
      <c r="Q76" s="16">
        <f>Q75*(1+Debts!$D$9/1200)-P76</f>
        <v/>
      </c>
      <c r="R76" s="16">
        <f>MIN(U75*(1+Debts!$D$10/1200),Debts!$E$10)</f>
        <v/>
      </c>
      <c r="S76" s="16">
        <f>MAX(O76-(P76-N76),0)</f>
        <v/>
      </c>
      <c r="T76" s="16">
        <f>MIN(U75*(1+Debts!$D$10/1200),R76+S76)</f>
        <v/>
      </c>
      <c r="U76" s="16">
        <f>U75*(1+Debts!$D$10/1200)-T76</f>
        <v/>
      </c>
      <c r="BH76" s="16">
        <f>E76+I76+M76+Q76+U76</f>
        <v/>
      </c>
      <c r="BI76" s="16">
        <f>D76+H76+L76+P76+T76</f>
        <v/>
      </c>
    </row>
    <row r="77">
      <c r="A77" t="n">
        <v>72</v>
      </c>
      <c r="B77" s="16">
        <f>MIN(E76*(1+Debts!$D$6/1200),Debts!$E$6)</f>
        <v/>
      </c>
      <c r="C77" s="16">
        <f>MAX(Debts!$D$3-(B77+F77+J77+N77+R77),0)</f>
        <v/>
      </c>
      <c r="D77" s="16">
        <f>MIN(E76*(1+Debts!$D$6/1200),B77+C77)</f>
        <v/>
      </c>
      <c r="E77" s="16">
        <f>E76*(1+Debts!$D$6/1200)-D77</f>
        <v/>
      </c>
      <c r="F77" s="16">
        <f>MIN(I76*(1+Debts!$D$7/1200),Debts!$E$7)</f>
        <v/>
      </c>
      <c r="G77" s="16">
        <f>MAX(C77-(D77-B77),0)</f>
        <v/>
      </c>
      <c r="H77" s="16">
        <f>MIN(I76*(1+Debts!$D$7/1200),F77+G77)</f>
        <v/>
      </c>
      <c r="I77" s="16">
        <f>I76*(1+Debts!$D$7/1200)-H77</f>
        <v/>
      </c>
      <c r="J77" s="16">
        <f>MIN(M76*(1+Debts!$D$8/1200),Debts!$E$8)</f>
        <v/>
      </c>
      <c r="K77" s="16">
        <f>MAX(G77-(H77-F77),0)</f>
        <v/>
      </c>
      <c r="L77" s="16">
        <f>MIN(M76*(1+Debts!$D$8/1200),J77+K77)</f>
        <v/>
      </c>
      <c r="M77" s="16">
        <f>M76*(1+Debts!$D$8/1200)-L77</f>
        <v/>
      </c>
      <c r="N77" s="16">
        <f>MIN(Q76*(1+Debts!$D$9/1200),Debts!$E$9)</f>
        <v/>
      </c>
      <c r="O77" s="16">
        <f>MAX(K77-(L77-J77),0)</f>
        <v/>
      </c>
      <c r="P77" s="16">
        <f>MIN(Q76*(1+Debts!$D$9/1200),N77+O77)</f>
        <v/>
      </c>
      <c r="Q77" s="16">
        <f>Q76*(1+Debts!$D$9/1200)-P77</f>
        <v/>
      </c>
      <c r="R77" s="16">
        <f>MIN(U76*(1+Debts!$D$10/1200),Debts!$E$10)</f>
        <v/>
      </c>
      <c r="S77" s="16">
        <f>MAX(O77-(P77-N77),0)</f>
        <v/>
      </c>
      <c r="T77" s="16">
        <f>MIN(U76*(1+Debts!$D$10/1200),R77+S77)</f>
        <v/>
      </c>
      <c r="U77" s="16">
        <f>U76*(1+Debts!$D$10/1200)-T77</f>
        <v/>
      </c>
      <c r="BH77" s="16">
        <f>E77+I77+M77+Q77+U77</f>
        <v/>
      </c>
      <c r="BI77" s="16">
        <f>D77+H77+L77+P77+T77</f>
        <v/>
      </c>
    </row>
    <row r="78">
      <c r="A78" t="n">
        <v>73</v>
      </c>
      <c r="B78" s="16">
        <f>MIN(E77*(1+Debts!$D$6/1200),Debts!$E$6)</f>
        <v/>
      </c>
      <c r="C78" s="16">
        <f>MAX(Debts!$D$3-(B78+F78+J78+N78+R78),0)</f>
        <v/>
      </c>
      <c r="D78" s="16">
        <f>MIN(E77*(1+Debts!$D$6/1200),B78+C78)</f>
        <v/>
      </c>
      <c r="E78" s="16">
        <f>E77*(1+Debts!$D$6/1200)-D78</f>
        <v/>
      </c>
      <c r="F78" s="16">
        <f>MIN(I77*(1+Debts!$D$7/1200),Debts!$E$7)</f>
        <v/>
      </c>
      <c r="G78" s="16">
        <f>MAX(C78-(D78-B78),0)</f>
        <v/>
      </c>
      <c r="H78" s="16">
        <f>MIN(I77*(1+Debts!$D$7/1200),F78+G78)</f>
        <v/>
      </c>
      <c r="I78" s="16">
        <f>I77*(1+Debts!$D$7/1200)-H78</f>
        <v/>
      </c>
      <c r="J78" s="16">
        <f>MIN(M77*(1+Debts!$D$8/1200),Debts!$E$8)</f>
        <v/>
      </c>
      <c r="K78" s="16">
        <f>MAX(G78-(H78-F78),0)</f>
        <v/>
      </c>
      <c r="L78" s="16">
        <f>MIN(M77*(1+Debts!$D$8/1200),J78+K78)</f>
        <v/>
      </c>
      <c r="M78" s="16">
        <f>M77*(1+Debts!$D$8/1200)-L78</f>
        <v/>
      </c>
      <c r="N78" s="16">
        <f>MIN(Q77*(1+Debts!$D$9/1200),Debts!$E$9)</f>
        <v/>
      </c>
      <c r="O78" s="16">
        <f>MAX(K78-(L78-J78),0)</f>
        <v/>
      </c>
      <c r="P78" s="16">
        <f>MIN(Q77*(1+Debts!$D$9/1200),N78+O78)</f>
        <v/>
      </c>
      <c r="Q78" s="16">
        <f>Q77*(1+Debts!$D$9/1200)-P78</f>
        <v/>
      </c>
      <c r="R78" s="16">
        <f>MIN(U77*(1+Debts!$D$10/1200),Debts!$E$10)</f>
        <v/>
      </c>
      <c r="S78" s="16">
        <f>MAX(O78-(P78-N78),0)</f>
        <v/>
      </c>
      <c r="T78" s="16">
        <f>MIN(U77*(1+Debts!$D$10/1200),R78+S78)</f>
        <v/>
      </c>
      <c r="U78" s="16">
        <f>U77*(1+Debts!$D$10/1200)-T78</f>
        <v/>
      </c>
      <c r="BH78" s="16">
        <f>E78+I78+M78+Q78+U78</f>
        <v/>
      </c>
      <c r="BI78" s="16">
        <f>D78+H78+L78+P78+T78</f>
        <v/>
      </c>
    </row>
    <row r="79">
      <c r="A79" t="n">
        <v>74</v>
      </c>
      <c r="B79" s="16">
        <f>MIN(E78*(1+Debts!$D$6/1200),Debts!$E$6)</f>
        <v/>
      </c>
      <c r="C79" s="16">
        <f>MAX(Debts!$D$3-(B79+F79+J79+N79+R79),0)</f>
        <v/>
      </c>
      <c r="D79" s="16">
        <f>MIN(E78*(1+Debts!$D$6/1200),B79+C79)</f>
        <v/>
      </c>
      <c r="E79" s="16">
        <f>E78*(1+Debts!$D$6/1200)-D79</f>
        <v/>
      </c>
      <c r="F79" s="16">
        <f>MIN(I78*(1+Debts!$D$7/1200),Debts!$E$7)</f>
        <v/>
      </c>
      <c r="G79" s="16">
        <f>MAX(C79-(D79-B79),0)</f>
        <v/>
      </c>
      <c r="H79" s="16">
        <f>MIN(I78*(1+Debts!$D$7/1200),F79+G79)</f>
        <v/>
      </c>
      <c r="I79" s="16">
        <f>I78*(1+Debts!$D$7/1200)-H79</f>
        <v/>
      </c>
      <c r="J79" s="16">
        <f>MIN(M78*(1+Debts!$D$8/1200),Debts!$E$8)</f>
        <v/>
      </c>
      <c r="K79" s="16">
        <f>MAX(G79-(H79-F79),0)</f>
        <v/>
      </c>
      <c r="L79" s="16">
        <f>MIN(M78*(1+Debts!$D$8/1200),J79+K79)</f>
        <v/>
      </c>
      <c r="M79" s="16">
        <f>M78*(1+Debts!$D$8/1200)-L79</f>
        <v/>
      </c>
      <c r="N79" s="16">
        <f>MIN(Q78*(1+Debts!$D$9/1200),Debts!$E$9)</f>
        <v/>
      </c>
      <c r="O79" s="16">
        <f>MAX(K79-(L79-J79),0)</f>
        <v/>
      </c>
      <c r="P79" s="16">
        <f>MIN(Q78*(1+Debts!$D$9/1200),N79+O79)</f>
        <v/>
      </c>
      <c r="Q79" s="16">
        <f>Q78*(1+Debts!$D$9/1200)-P79</f>
        <v/>
      </c>
      <c r="R79" s="16">
        <f>MIN(U78*(1+Debts!$D$10/1200),Debts!$E$10)</f>
        <v/>
      </c>
      <c r="S79" s="16">
        <f>MAX(O79-(P79-N79),0)</f>
        <v/>
      </c>
      <c r="T79" s="16">
        <f>MIN(U78*(1+Debts!$D$10/1200),R79+S79)</f>
        <v/>
      </c>
      <c r="U79" s="16">
        <f>U78*(1+Debts!$D$10/1200)-T79</f>
        <v/>
      </c>
      <c r="BH79" s="16">
        <f>E79+I79+M79+Q79+U79</f>
        <v/>
      </c>
      <c r="BI79" s="16">
        <f>D79+H79+L79+P79+T79</f>
        <v/>
      </c>
    </row>
    <row r="80">
      <c r="A80" t="n">
        <v>75</v>
      </c>
      <c r="B80" s="16">
        <f>MIN(E79*(1+Debts!$D$6/1200),Debts!$E$6)</f>
        <v/>
      </c>
      <c r="C80" s="16">
        <f>MAX(Debts!$D$3-(B80+F80+J80+N80+R80),0)</f>
        <v/>
      </c>
      <c r="D80" s="16">
        <f>MIN(E79*(1+Debts!$D$6/1200),B80+C80)</f>
        <v/>
      </c>
      <c r="E80" s="16">
        <f>E79*(1+Debts!$D$6/1200)-D80</f>
        <v/>
      </c>
      <c r="F80" s="16">
        <f>MIN(I79*(1+Debts!$D$7/1200),Debts!$E$7)</f>
        <v/>
      </c>
      <c r="G80" s="16">
        <f>MAX(C80-(D80-B80),0)</f>
        <v/>
      </c>
      <c r="H80" s="16">
        <f>MIN(I79*(1+Debts!$D$7/1200),F80+G80)</f>
        <v/>
      </c>
      <c r="I80" s="16">
        <f>I79*(1+Debts!$D$7/1200)-H80</f>
        <v/>
      </c>
      <c r="J80" s="16">
        <f>MIN(M79*(1+Debts!$D$8/1200),Debts!$E$8)</f>
        <v/>
      </c>
      <c r="K80" s="16">
        <f>MAX(G80-(H80-F80),0)</f>
        <v/>
      </c>
      <c r="L80" s="16">
        <f>MIN(M79*(1+Debts!$D$8/1200),J80+K80)</f>
        <v/>
      </c>
      <c r="M80" s="16">
        <f>M79*(1+Debts!$D$8/1200)-L80</f>
        <v/>
      </c>
      <c r="N80" s="16">
        <f>MIN(Q79*(1+Debts!$D$9/1200),Debts!$E$9)</f>
        <v/>
      </c>
      <c r="O80" s="16">
        <f>MAX(K80-(L80-J80),0)</f>
        <v/>
      </c>
      <c r="P80" s="16">
        <f>MIN(Q79*(1+Debts!$D$9/1200),N80+O80)</f>
        <v/>
      </c>
      <c r="Q80" s="16">
        <f>Q79*(1+Debts!$D$9/1200)-P80</f>
        <v/>
      </c>
      <c r="R80" s="16">
        <f>MIN(U79*(1+Debts!$D$10/1200),Debts!$E$10)</f>
        <v/>
      </c>
      <c r="S80" s="16">
        <f>MAX(O80-(P80-N80),0)</f>
        <v/>
      </c>
      <c r="T80" s="16">
        <f>MIN(U79*(1+Debts!$D$10/1200),R80+S80)</f>
        <v/>
      </c>
      <c r="U80" s="16">
        <f>U79*(1+Debts!$D$10/1200)-T80</f>
        <v/>
      </c>
      <c r="BH80" s="16">
        <f>E80+I80+M80+Q80+U80</f>
        <v/>
      </c>
      <c r="BI80" s="16">
        <f>D80+H80+L80+P80+T80</f>
        <v/>
      </c>
    </row>
    <row r="81">
      <c r="A81" t="n">
        <v>76</v>
      </c>
      <c r="B81" s="16">
        <f>MIN(E80*(1+Debts!$D$6/1200),Debts!$E$6)</f>
        <v/>
      </c>
      <c r="C81" s="16">
        <f>MAX(Debts!$D$3-(B81+F81+J81+N81+R81),0)</f>
        <v/>
      </c>
      <c r="D81" s="16">
        <f>MIN(E80*(1+Debts!$D$6/1200),B81+C81)</f>
        <v/>
      </c>
      <c r="E81" s="16">
        <f>E80*(1+Debts!$D$6/1200)-D81</f>
        <v/>
      </c>
      <c r="F81" s="16">
        <f>MIN(I80*(1+Debts!$D$7/1200),Debts!$E$7)</f>
        <v/>
      </c>
      <c r="G81" s="16">
        <f>MAX(C81-(D81-B81),0)</f>
        <v/>
      </c>
      <c r="H81" s="16">
        <f>MIN(I80*(1+Debts!$D$7/1200),F81+G81)</f>
        <v/>
      </c>
      <c r="I81" s="16">
        <f>I80*(1+Debts!$D$7/1200)-H81</f>
        <v/>
      </c>
      <c r="J81" s="16">
        <f>MIN(M80*(1+Debts!$D$8/1200),Debts!$E$8)</f>
        <v/>
      </c>
      <c r="K81" s="16">
        <f>MAX(G81-(H81-F81),0)</f>
        <v/>
      </c>
      <c r="L81" s="16">
        <f>MIN(M80*(1+Debts!$D$8/1200),J81+K81)</f>
        <v/>
      </c>
      <c r="M81" s="16">
        <f>M80*(1+Debts!$D$8/1200)-L81</f>
        <v/>
      </c>
      <c r="N81" s="16">
        <f>MIN(Q80*(1+Debts!$D$9/1200),Debts!$E$9)</f>
        <v/>
      </c>
      <c r="O81" s="16">
        <f>MAX(K81-(L81-J81),0)</f>
        <v/>
      </c>
      <c r="P81" s="16">
        <f>MIN(Q80*(1+Debts!$D$9/1200),N81+O81)</f>
        <v/>
      </c>
      <c r="Q81" s="16">
        <f>Q80*(1+Debts!$D$9/1200)-P81</f>
        <v/>
      </c>
      <c r="R81" s="16">
        <f>MIN(U80*(1+Debts!$D$10/1200),Debts!$E$10)</f>
        <v/>
      </c>
      <c r="S81" s="16">
        <f>MAX(O81-(P81-N81),0)</f>
        <v/>
      </c>
      <c r="T81" s="16">
        <f>MIN(U80*(1+Debts!$D$10/1200),R81+S81)</f>
        <v/>
      </c>
      <c r="U81" s="16">
        <f>U80*(1+Debts!$D$10/1200)-T81</f>
        <v/>
      </c>
      <c r="BH81" s="16">
        <f>E81+I81+M81+Q81+U81</f>
        <v/>
      </c>
      <c r="BI81" s="16">
        <f>D81+H81+L81+P81+T81</f>
        <v/>
      </c>
    </row>
    <row r="82">
      <c r="A82" t="n">
        <v>77</v>
      </c>
      <c r="B82" s="16">
        <f>MIN(E81*(1+Debts!$D$6/1200),Debts!$E$6)</f>
        <v/>
      </c>
      <c r="C82" s="16">
        <f>MAX(Debts!$D$3-(B82+F82+J82+N82+R82),0)</f>
        <v/>
      </c>
      <c r="D82" s="16">
        <f>MIN(E81*(1+Debts!$D$6/1200),B82+C82)</f>
        <v/>
      </c>
      <c r="E82" s="16">
        <f>E81*(1+Debts!$D$6/1200)-D82</f>
        <v/>
      </c>
      <c r="F82" s="16">
        <f>MIN(I81*(1+Debts!$D$7/1200),Debts!$E$7)</f>
        <v/>
      </c>
      <c r="G82" s="16">
        <f>MAX(C82-(D82-B82),0)</f>
        <v/>
      </c>
      <c r="H82" s="16">
        <f>MIN(I81*(1+Debts!$D$7/1200),F82+G82)</f>
        <v/>
      </c>
      <c r="I82" s="16">
        <f>I81*(1+Debts!$D$7/1200)-H82</f>
        <v/>
      </c>
      <c r="J82" s="16">
        <f>MIN(M81*(1+Debts!$D$8/1200),Debts!$E$8)</f>
        <v/>
      </c>
      <c r="K82" s="16">
        <f>MAX(G82-(H82-F82),0)</f>
        <v/>
      </c>
      <c r="L82" s="16">
        <f>MIN(M81*(1+Debts!$D$8/1200),J82+K82)</f>
        <v/>
      </c>
      <c r="M82" s="16">
        <f>M81*(1+Debts!$D$8/1200)-L82</f>
        <v/>
      </c>
      <c r="N82" s="16">
        <f>MIN(Q81*(1+Debts!$D$9/1200),Debts!$E$9)</f>
        <v/>
      </c>
      <c r="O82" s="16">
        <f>MAX(K82-(L82-J82),0)</f>
        <v/>
      </c>
      <c r="P82" s="16">
        <f>MIN(Q81*(1+Debts!$D$9/1200),N82+O82)</f>
        <v/>
      </c>
      <c r="Q82" s="16">
        <f>Q81*(1+Debts!$D$9/1200)-P82</f>
        <v/>
      </c>
      <c r="R82" s="16">
        <f>MIN(U81*(1+Debts!$D$10/1200),Debts!$E$10)</f>
        <v/>
      </c>
      <c r="S82" s="16">
        <f>MAX(O82-(P82-N82),0)</f>
        <v/>
      </c>
      <c r="T82" s="16">
        <f>MIN(U81*(1+Debts!$D$10/1200),R82+S82)</f>
        <v/>
      </c>
      <c r="U82" s="16">
        <f>U81*(1+Debts!$D$10/1200)-T82</f>
        <v/>
      </c>
      <c r="BH82" s="16">
        <f>E82+I82+M82+Q82+U82</f>
        <v/>
      </c>
      <c r="BI82" s="16">
        <f>D82+H82+L82+P82+T82</f>
        <v/>
      </c>
    </row>
    <row r="83">
      <c r="A83" t="n">
        <v>78</v>
      </c>
      <c r="B83" s="16">
        <f>MIN(E82*(1+Debts!$D$6/1200),Debts!$E$6)</f>
        <v/>
      </c>
      <c r="C83" s="16">
        <f>MAX(Debts!$D$3-(B83+F83+J83+N83+R83),0)</f>
        <v/>
      </c>
      <c r="D83" s="16">
        <f>MIN(E82*(1+Debts!$D$6/1200),B83+C83)</f>
        <v/>
      </c>
      <c r="E83" s="16">
        <f>E82*(1+Debts!$D$6/1200)-D83</f>
        <v/>
      </c>
      <c r="F83" s="16">
        <f>MIN(I82*(1+Debts!$D$7/1200),Debts!$E$7)</f>
        <v/>
      </c>
      <c r="G83" s="16">
        <f>MAX(C83-(D83-B83),0)</f>
        <v/>
      </c>
      <c r="H83" s="16">
        <f>MIN(I82*(1+Debts!$D$7/1200),F83+G83)</f>
        <v/>
      </c>
      <c r="I83" s="16">
        <f>I82*(1+Debts!$D$7/1200)-H83</f>
        <v/>
      </c>
      <c r="J83" s="16">
        <f>MIN(M82*(1+Debts!$D$8/1200),Debts!$E$8)</f>
        <v/>
      </c>
      <c r="K83" s="16">
        <f>MAX(G83-(H83-F83),0)</f>
        <v/>
      </c>
      <c r="L83" s="16">
        <f>MIN(M82*(1+Debts!$D$8/1200),J83+K83)</f>
        <v/>
      </c>
      <c r="M83" s="16">
        <f>M82*(1+Debts!$D$8/1200)-L83</f>
        <v/>
      </c>
      <c r="N83" s="16">
        <f>MIN(Q82*(1+Debts!$D$9/1200),Debts!$E$9)</f>
        <v/>
      </c>
      <c r="O83" s="16">
        <f>MAX(K83-(L83-J83),0)</f>
        <v/>
      </c>
      <c r="P83" s="16">
        <f>MIN(Q82*(1+Debts!$D$9/1200),N83+O83)</f>
        <v/>
      </c>
      <c r="Q83" s="16">
        <f>Q82*(1+Debts!$D$9/1200)-P83</f>
        <v/>
      </c>
      <c r="R83" s="16">
        <f>MIN(U82*(1+Debts!$D$10/1200),Debts!$E$10)</f>
        <v/>
      </c>
      <c r="S83" s="16">
        <f>MAX(O83-(P83-N83),0)</f>
        <v/>
      </c>
      <c r="T83" s="16">
        <f>MIN(U82*(1+Debts!$D$10/1200),R83+S83)</f>
        <v/>
      </c>
      <c r="U83" s="16">
        <f>U82*(1+Debts!$D$10/1200)-T83</f>
        <v/>
      </c>
      <c r="BH83" s="16">
        <f>E83+I83+M83+Q83+U83</f>
        <v/>
      </c>
      <c r="BI83" s="16">
        <f>D83+H83+L83+P83+T83</f>
        <v/>
      </c>
    </row>
    <row r="84">
      <c r="A84" t="n">
        <v>79</v>
      </c>
      <c r="B84" s="16">
        <f>MIN(E83*(1+Debts!$D$6/1200),Debts!$E$6)</f>
        <v/>
      </c>
      <c r="C84" s="16">
        <f>MAX(Debts!$D$3-(B84+F84+J84+N84+R84),0)</f>
        <v/>
      </c>
      <c r="D84" s="16">
        <f>MIN(E83*(1+Debts!$D$6/1200),B84+C84)</f>
        <v/>
      </c>
      <c r="E84" s="16">
        <f>E83*(1+Debts!$D$6/1200)-D84</f>
        <v/>
      </c>
      <c r="F84" s="16">
        <f>MIN(I83*(1+Debts!$D$7/1200),Debts!$E$7)</f>
        <v/>
      </c>
      <c r="G84" s="16">
        <f>MAX(C84-(D84-B84),0)</f>
        <v/>
      </c>
      <c r="H84" s="16">
        <f>MIN(I83*(1+Debts!$D$7/1200),F84+G84)</f>
        <v/>
      </c>
      <c r="I84" s="16">
        <f>I83*(1+Debts!$D$7/1200)-H84</f>
        <v/>
      </c>
      <c r="J84" s="16">
        <f>MIN(M83*(1+Debts!$D$8/1200),Debts!$E$8)</f>
        <v/>
      </c>
      <c r="K84" s="16">
        <f>MAX(G84-(H84-F84),0)</f>
        <v/>
      </c>
      <c r="L84" s="16">
        <f>MIN(M83*(1+Debts!$D$8/1200),J84+K84)</f>
        <v/>
      </c>
      <c r="M84" s="16">
        <f>M83*(1+Debts!$D$8/1200)-L84</f>
        <v/>
      </c>
      <c r="N84" s="16">
        <f>MIN(Q83*(1+Debts!$D$9/1200),Debts!$E$9)</f>
        <v/>
      </c>
      <c r="O84" s="16">
        <f>MAX(K84-(L84-J84),0)</f>
        <v/>
      </c>
      <c r="P84" s="16">
        <f>MIN(Q83*(1+Debts!$D$9/1200),N84+O84)</f>
        <v/>
      </c>
      <c r="Q84" s="16">
        <f>Q83*(1+Debts!$D$9/1200)-P84</f>
        <v/>
      </c>
      <c r="R84" s="16">
        <f>MIN(U83*(1+Debts!$D$10/1200),Debts!$E$10)</f>
        <v/>
      </c>
      <c r="S84" s="16">
        <f>MAX(O84-(P84-N84),0)</f>
        <v/>
      </c>
      <c r="T84" s="16">
        <f>MIN(U83*(1+Debts!$D$10/1200),R84+S84)</f>
        <v/>
      </c>
      <c r="U84" s="16">
        <f>U83*(1+Debts!$D$10/1200)-T84</f>
        <v/>
      </c>
      <c r="BH84" s="16">
        <f>E84+I84+M84+Q84+U84</f>
        <v/>
      </c>
      <c r="BI84" s="16">
        <f>D84+H84+L84+P84+T84</f>
        <v/>
      </c>
    </row>
    <row r="85">
      <c r="A85" t="n">
        <v>80</v>
      </c>
      <c r="B85" s="16">
        <f>MIN(E84*(1+Debts!$D$6/1200),Debts!$E$6)</f>
        <v/>
      </c>
      <c r="C85" s="16">
        <f>MAX(Debts!$D$3-(B85+F85+J85+N85+R85),0)</f>
        <v/>
      </c>
      <c r="D85" s="16">
        <f>MIN(E84*(1+Debts!$D$6/1200),B85+C85)</f>
        <v/>
      </c>
      <c r="E85" s="16">
        <f>E84*(1+Debts!$D$6/1200)-D85</f>
        <v/>
      </c>
      <c r="F85" s="16">
        <f>MIN(I84*(1+Debts!$D$7/1200),Debts!$E$7)</f>
        <v/>
      </c>
      <c r="G85" s="16">
        <f>MAX(C85-(D85-B85),0)</f>
        <v/>
      </c>
      <c r="H85" s="16">
        <f>MIN(I84*(1+Debts!$D$7/1200),F85+G85)</f>
        <v/>
      </c>
      <c r="I85" s="16">
        <f>I84*(1+Debts!$D$7/1200)-H85</f>
        <v/>
      </c>
      <c r="J85" s="16">
        <f>MIN(M84*(1+Debts!$D$8/1200),Debts!$E$8)</f>
        <v/>
      </c>
      <c r="K85" s="16">
        <f>MAX(G85-(H85-F85),0)</f>
        <v/>
      </c>
      <c r="L85" s="16">
        <f>MIN(M84*(1+Debts!$D$8/1200),J85+K85)</f>
        <v/>
      </c>
      <c r="M85" s="16">
        <f>M84*(1+Debts!$D$8/1200)-L85</f>
        <v/>
      </c>
      <c r="N85" s="16">
        <f>MIN(Q84*(1+Debts!$D$9/1200),Debts!$E$9)</f>
        <v/>
      </c>
      <c r="O85" s="16">
        <f>MAX(K85-(L85-J85),0)</f>
        <v/>
      </c>
      <c r="P85" s="16">
        <f>MIN(Q84*(1+Debts!$D$9/1200),N85+O85)</f>
        <v/>
      </c>
      <c r="Q85" s="16">
        <f>Q84*(1+Debts!$D$9/1200)-P85</f>
        <v/>
      </c>
      <c r="R85" s="16">
        <f>MIN(U84*(1+Debts!$D$10/1200),Debts!$E$10)</f>
        <v/>
      </c>
      <c r="S85" s="16">
        <f>MAX(O85-(P85-N85),0)</f>
        <v/>
      </c>
      <c r="T85" s="16">
        <f>MIN(U84*(1+Debts!$D$10/1200),R85+S85)</f>
        <v/>
      </c>
      <c r="U85" s="16">
        <f>U84*(1+Debts!$D$10/1200)-T85</f>
        <v/>
      </c>
      <c r="BH85" s="16">
        <f>E85+I85+M85+Q85+U85</f>
        <v/>
      </c>
      <c r="BI85" s="16">
        <f>D85+H85+L85+P85+T85</f>
        <v/>
      </c>
    </row>
    <row r="86">
      <c r="A86" t="n">
        <v>81</v>
      </c>
      <c r="B86" s="16">
        <f>MIN(E85*(1+Debts!$D$6/1200),Debts!$E$6)</f>
        <v/>
      </c>
      <c r="C86" s="16">
        <f>MAX(Debts!$D$3-(B86+F86+J86+N86+R86),0)</f>
        <v/>
      </c>
      <c r="D86" s="16">
        <f>MIN(E85*(1+Debts!$D$6/1200),B86+C86)</f>
        <v/>
      </c>
      <c r="E86" s="16">
        <f>E85*(1+Debts!$D$6/1200)-D86</f>
        <v/>
      </c>
      <c r="F86" s="16">
        <f>MIN(I85*(1+Debts!$D$7/1200),Debts!$E$7)</f>
        <v/>
      </c>
      <c r="G86" s="16">
        <f>MAX(C86-(D86-B86),0)</f>
        <v/>
      </c>
      <c r="H86" s="16">
        <f>MIN(I85*(1+Debts!$D$7/1200),F86+G86)</f>
        <v/>
      </c>
      <c r="I86" s="16">
        <f>I85*(1+Debts!$D$7/1200)-H86</f>
        <v/>
      </c>
      <c r="J86" s="16">
        <f>MIN(M85*(1+Debts!$D$8/1200),Debts!$E$8)</f>
        <v/>
      </c>
      <c r="K86" s="16">
        <f>MAX(G86-(H86-F86),0)</f>
        <v/>
      </c>
      <c r="L86" s="16">
        <f>MIN(M85*(1+Debts!$D$8/1200),J86+K86)</f>
        <v/>
      </c>
      <c r="M86" s="16">
        <f>M85*(1+Debts!$D$8/1200)-L86</f>
        <v/>
      </c>
      <c r="N86" s="16">
        <f>MIN(Q85*(1+Debts!$D$9/1200),Debts!$E$9)</f>
        <v/>
      </c>
      <c r="O86" s="16">
        <f>MAX(K86-(L86-J86),0)</f>
        <v/>
      </c>
      <c r="P86" s="16">
        <f>MIN(Q85*(1+Debts!$D$9/1200),N86+O86)</f>
        <v/>
      </c>
      <c r="Q86" s="16">
        <f>Q85*(1+Debts!$D$9/1200)-P86</f>
        <v/>
      </c>
      <c r="R86" s="16">
        <f>MIN(U85*(1+Debts!$D$10/1200),Debts!$E$10)</f>
        <v/>
      </c>
      <c r="S86" s="16">
        <f>MAX(O86-(P86-N86),0)</f>
        <v/>
      </c>
      <c r="T86" s="16">
        <f>MIN(U85*(1+Debts!$D$10/1200),R86+S86)</f>
        <v/>
      </c>
      <c r="U86" s="16">
        <f>U85*(1+Debts!$D$10/1200)-T86</f>
        <v/>
      </c>
      <c r="BH86" s="16">
        <f>E86+I86+M86+Q86+U86</f>
        <v/>
      </c>
      <c r="BI86" s="16">
        <f>D86+H86+L86+P86+T86</f>
        <v/>
      </c>
    </row>
    <row r="87">
      <c r="A87" t="n">
        <v>82</v>
      </c>
      <c r="B87" s="16">
        <f>MIN(E86*(1+Debts!$D$6/1200),Debts!$E$6)</f>
        <v/>
      </c>
      <c r="C87" s="16">
        <f>MAX(Debts!$D$3-(B87+F87+J87+N87+R87),0)</f>
        <v/>
      </c>
      <c r="D87" s="16">
        <f>MIN(E86*(1+Debts!$D$6/1200),B87+C87)</f>
        <v/>
      </c>
      <c r="E87" s="16">
        <f>E86*(1+Debts!$D$6/1200)-D87</f>
        <v/>
      </c>
      <c r="F87" s="16">
        <f>MIN(I86*(1+Debts!$D$7/1200),Debts!$E$7)</f>
        <v/>
      </c>
      <c r="G87" s="16">
        <f>MAX(C87-(D87-B87),0)</f>
        <v/>
      </c>
      <c r="H87" s="16">
        <f>MIN(I86*(1+Debts!$D$7/1200),F87+G87)</f>
        <v/>
      </c>
      <c r="I87" s="16">
        <f>I86*(1+Debts!$D$7/1200)-H87</f>
        <v/>
      </c>
      <c r="J87" s="16">
        <f>MIN(M86*(1+Debts!$D$8/1200),Debts!$E$8)</f>
        <v/>
      </c>
      <c r="K87" s="16">
        <f>MAX(G87-(H87-F87),0)</f>
        <v/>
      </c>
      <c r="L87" s="16">
        <f>MIN(M86*(1+Debts!$D$8/1200),J87+K87)</f>
        <v/>
      </c>
      <c r="M87" s="16">
        <f>M86*(1+Debts!$D$8/1200)-L87</f>
        <v/>
      </c>
      <c r="N87" s="16">
        <f>MIN(Q86*(1+Debts!$D$9/1200),Debts!$E$9)</f>
        <v/>
      </c>
      <c r="O87" s="16">
        <f>MAX(K87-(L87-J87),0)</f>
        <v/>
      </c>
      <c r="P87" s="16">
        <f>MIN(Q86*(1+Debts!$D$9/1200),N87+O87)</f>
        <v/>
      </c>
      <c r="Q87" s="16">
        <f>Q86*(1+Debts!$D$9/1200)-P87</f>
        <v/>
      </c>
      <c r="R87" s="16">
        <f>MIN(U86*(1+Debts!$D$10/1200),Debts!$E$10)</f>
        <v/>
      </c>
      <c r="S87" s="16">
        <f>MAX(O87-(P87-N87),0)</f>
        <v/>
      </c>
      <c r="T87" s="16">
        <f>MIN(U86*(1+Debts!$D$10/1200),R87+S87)</f>
        <v/>
      </c>
      <c r="U87" s="16">
        <f>U86*(1+Debts!$D$10/1200)-T87</f>
        <v/>
      </c>
      <c r="BH87" s="16">
        <f>E87+I87+M87+Q87+U87</f>
        <v/>
      </c>
      <c r="BI87" s="16">
        <f>D87+H87+L87+P87+T87</f>
        <v/>
      </c>
    </row>
    <row r="88">
      <c r="A88" t="n">
        <v>83</v>
      </c>
      <c r="B88" s="16">
        <f>MIN(E87*(1+Debts!$D$6/1200),Debts!$E$6)</f>
        <v/>
      </c>
      <c r="C88" s="16">
        <f>MAX(Debts!$D$3-(B88+F88+J88+N88+R88),0)</f>
        <v/>
      </c>
      <c r="D88" s="16">
        <f>MIN(E87*(1+Debts!$D$6/1200),B88+C88)</f>
        <v/>
      </c>
      <c r="E88" s="16">
        <f>E87*(1+Debts!$D$6/1200)-D88</f>
        <v/>
      </c>
      <c r="F88" s="16">
        <f>MIN(I87*(1+Debts!$D$7/1200),Debts!$E$7)</f>
        <v/>
      </c>
      <c r="G88" s="16">
        <f>MAX(C88-(D88-B88),0)</f>
        <v/>
      </c>
      <c r="H88" s="16">
        <f>MIN(I87*(1+Debts!$D$7/1200),F88+G88)</f>
        <v/>
      </c>
      <c r="I88" s="16">
        <f>I87*(1+Debts!$D$7/1200)-H88</f>
        <v/>
      </c>
      <c r="J88" s="16">
        <f>MIN(M87*(1+Debts!$D$8/1200),Debts!$E$8)</f>
        <v/>
      </c>
      <c r="K88" s="16">
        <f>MAX(G88-(H88-F88),0)</f>
        <v/>
      </c>
      <c r="L88" s="16">
        <f>MIN(M87*(1+Debts!$D$8/1200),J88+K88)</f>
        <v/>
      </c>
      <c r="M88" s="16">
        <f>M87*(1+Debts!$D$8/1200)-L88</f>
        <v/>
      </c>
      <c r="N88" s="16">
        <f>MIN(Q87*(1+Debts!$D$9/1200),Debts!$E$9)</f>
        <v/>
      </c>
      <c r="O88" s="16">
        <f>MAX(K88-(L88-J88),0)</f>
        <v/>
      </c>
      <c r="P88" s="16">
        <f>MIN(Q87*(1+Debts!$D$9/1200),N88+O88)</f>
        <v/>
      </c>
      <c r="Q88" s="16">
        <f>Q87*(1+Debts!$D$9/1200)-P88</f>
        <v/>
      </c>
      <c r="R88" s="16">
        <f>MIN(U87*(1+Debts!$D$10/1200),Debts!$E$10)</f>
        <v/>
      </c>
      <c r="S88" s="16">
        <f>MAX(O88-(P88-N88),0)</f>
        <v/>
      </c>
      <c r="T88" s="16">
        <f>MIN(U87*(1+Debts!$D$10/1200),R88+S88)</f>
        <v/>
      </c>
      <c r="U88" s="16">
        <f>U87*(1+Debts!$D$10/1200)-T88</f>
        <v/>
      </c>
      <c r="BH88" s="16">
        <f>E88+I88+M88+Q88+U88</f>
        <v/>
      </c>
      <c r="BI88" s="16">
        <f>D88+H88+L88+P88+T88</f>
        <v/>
      </c>
    </row>
    <row r="89">
      <c r="A89" t="n">
        <v>84</v>
      </c>
      <c r="B89" s="16">
        <f>MIN(E88*(1+Debts!$D$6/1200),Debts!$E$6)</f>
        <v/>
      </c>
      <c r="C89" s="16">
        <f>MAX(Debts!$D$3-(B89+F89+J89+N89+R89),0)</f>
        <v/>
      </c>
      <c r="D89" s="16">
        <f>MIN(E88*(1+Debts!$D$6/1200),B89+C89)</f>
        <v/>
      </c>
      <c r="E89" s="16">
        <f>E88*(1+Debts!$D$6/1200)-D89</f>
        <v/>
      </c>
      <c r="F89" s="16">
        <f>MIN(I88*(1+Debts!$D$7/1200),Debts!$E$7)</f>
        <v/>
      </c>
      <c r="G89" s="16">
        <f>MAX(C89-(D89-B89),0)</f>
        <v/>
      </c>
      <c r="H89" s="16">
        <f>MIN(I88*(1+Debts!$D$7/1200),F89+G89)</f>
        <v/>
      </c>
      <c r="I89" s="16">
        <f>I88*(1+Debts!$D$7/1200)-H89</f>
        <v/>
      </c>
      <c r="J89" s="16">
        <f>MIN(M88*(1+Debts!$D$8/1200),Debts!$E$8)</f>
        <v/>
      </c>
      <c r="K89" s="16">
        <f>MAX(G89-(H89-F89),0)</f>
        <v/>
      </c>
      <c r="L89" s="16">
        <f>MIN(M88*(1+Debts!$D$8/1200),J89+K89)</f>
        <v/>
      </c>
      <c r="M89" s="16">
        <f>M88*(1+Debts!$D$8/1200)-L89</f>
        <v/>
      </c>
      <c r="N89" s="16">
        <f>MIN(Q88*(1+Debts!$D$9/1200),Debts!$E$9)</f>
        <v/>
      </c>
      <c r="O89" s="16">
        <f>MAX(K89-(L89-J89),0)</f>
        <v/>
      </c>
      <c r="P89" s="16">
        <f>MIN(Q88*(1+Debts!$D$9/1200),N89+O89)</f>
        <v/>
      </c>
      <c r="Q89" s="16">
        <f>Q88*(1+Debts!$D$9/1200)-P89</f>
        <v/>
      </c>
      <c r="R89" s="16">
        <f>MIN(U88*(1+Debts!$D$10/1200),Debts!$E$10)</f>
        <v/>
      </c>
      <c r="S89" s="16">
        <f>MAX(O89-(P89-N89),0)</f>
        <v/>
      </c>
      <c r="T89" s="16">
        <f>MIN(U88*(1+Debts!$D$10/1200),R89+S89)</f>
        <v/>
      </c>
      <c r="U89" s="16">
        <f>U88*(1+Debts!$D$10/1200)-T89</f>
        <v/>
      </c>
      <c r="BH89" s="16">
        <f>E89+I89+M89+Q89+U89</f>
        <v/>
      </c>
      <c r="BI89" s="16">
        <f>D89+H89+L89+P89+T89</f>
        <v/>
      </c>
    </row>
    <row r="90">
      <c r="A90" t="n">
        <v>85</v>
      </c>
      <c r="B90" s="16">
        <f>MIN(E89*(1+Debts!$D$6/1200),Debts!$E$6)</f>
        <v/>
      </c>
      <c r="C90" s="16">
        <f>MAX(Debts!$D$3-(B90+F90+J90+N90+R90),0)</f>
        <v/>
      </c>
      <c r="D90" s="16">
        <f>MIN(E89*(1+Debts!$D$6/1200),B90+C90)</f>
        <v/>
      </c>
      <c r="E90" s="16">
        <f>E89*(1+Debts!$D$6/1200)-D90</f>
        <v/>
      </c>
      <c r="F90" s="16">
        <f>MIN(I89*(1+Debts!$D$7/1200),Debts!$E$7)</f>
        <v/>
      </c>
      <c r="G90" s="16">
        <f>MAX(C90-(D90-B90),0)</f>
        <v/>
      </c>
      <c r="H90" s="16">
        <f>MIN(I89*(1+Debts!$D$7/1200),F90+G90)</f>
        <v/>
      </c>
      <c r="I90" s="16">
        <f>I89*(1+Debts!$D$7/1200)-H90</f>
        <v/>
      </c>
      <c r="J90" s="16">
        <f>MIN(M89*(1+Debts!$D$8/1200),Debts!$E$8)</f>
        <v/>
      </c>
      <c r="K90" s="16">
        <f>MAX(G90-(H90-F90),0)</f>
        <v/>
      </c>
      <c r="L90" s="16">
        <f>MIN(M89*(1+Debts!$D$8/1200),J90+K90)</f>
        <v/>
      </c>
      <c r="M90" s="16">
        <f>M89*(1+Debts!$D$8/1200)-L90</f>
        <v/>
      </c>
      <c r="N90" s="16">
        <f>MIN(Q89*(1+Debts!$D$9/1200),Debts!$E$9)</f>
        <v/>
      </c>
      <c r="O90" s="16">
        <f>MAX(K90-(L90-J90),0)</f>
        <v/>
      </c>
      <c r="P90" s="16">
        <f>MIN(Q89*(1+Debts!$D$9/1200),N90+O90)</f>
        <v/>
      </c>
      <c r="Q90" s="16">
        <f>Q89*(1+Debts!$D$9/1200)-P90</f>
        <v/>
      </c>
      <c r="R90" s="16">
        <f>MIN(U89*(1+Debts!$D$10/1200),Debts!$E$10)</f>
        <v/>
      </c>
      <c r="S90" s="16">
        <f>MAX(O90-(P90-N90),0)</f>
        <v/>
      </c>
      <c r="T90" s="16">
        <f>MIN(U89*(1+Debts!$D$10/1200),R90+S90)</f>
        <v/>
      </c>
      <c r="U90" s="16">
        <f>U89*(1+Debts!$D$10/1200)-T90</f>
        <v/>
      </c>
      <c r="BH90" s="16">
        <f>E90+I90+M90+Q90+U90</f>
        <v/>
      </c>
      <c r="BI90" s="16">
        <f>D90+H90+L90+P90+T90</f>
        <v/>
      </c>
    </row>
    <row r="91">
      <c r="A91" t="n">
        <v>86</v>
      </c>
      <c r="B91" s="16">
        <f>MIN(E90*(1+Debts!$D$6/1200),Debts!$E$6)</f>
        <v/>
      </c>
      <c r="C91" s="16">
        <f>MAX(Debts!$D$3-(B91+F91+J91+N91+R91),0)</f>
        <v/>
      </c>
      <c r="D91" s="16">
        <f>MIN(E90*(1+Debts!$D$6/1200),B91+C91)</f>
        <v/>
      </c>
      <c r="E91" s="16">
        <f>E90*(1+Debts!$D$6/1200)-D91</f>
        <v/>
      </c>
      <c r="F91" s="16">
        <f>MIN(I90*(1+Debts!$D$7/1200),Debts!$E$7)</f>
        <v/>
      </c>
      <c r="G91" s="16">
        <f>MAX(C91-(D91-B91),0)</f>
        <v/>
      </c>
      <c r="H91" s="16">
        <f>MIN(I90*(1+Debts!$D$7/1200),F91+G91)</f>
        <v/>
      </c>
      <c r="I91" s="16">
        <f>I90*(1+Debts!$D$7/1200)-H91</f>
        <v/>
      </c>
      <c r="J91" s="16">
        <f>MIN(M90*(1+Debts!$D$8/1200),Debts!$E$8)</f>
        <v/>
      </c>
      <c r="K91" s="16">
        <f>MAX(G91-(H91-F91),0)</f>
        <v/>
      </c>
      <c r="L91" s="16">
        <f>MIN(M90*(1+Debts!$D$8/1200),J91+K91)</f>
        <v/>
      </c>
      <c r="M91" s="16">
        <f>M90*(1+Debts!$D$8/1200)-L91</f>
        <v/>
      </c>
      <c r="N91" s="16">
        <f>MIN(Q90*(1+Debts!$D$9/1200),Debts!$E$9)</f>
        <v/>
      </c>
      <c r="O91" s="16">
        <f>MAX(K91-(L91-J91),0)</f>
        <v/>
      </c>
      <c r="P91" s="16">
        <f>MIN(Q90*(1+Debts!$D$9/1200),N91+O91)</f>
        <v/>
      </c>
      <c r="Q91" s="16">
        <f>Q90*(1+Debts!$D$9/1200)-P91</f>
        <v/>
      </c>
      <c r="R91" s="16">
        <f>MIN(U90*(1+Debts!$D$10/1200),Debts!$E$10)</f>
        <v/>
      </c>
      <c r="S91" s="16">
        <f>MAX(O91-(P91-N91),0)</f>
        <v/>
      </c>
      <c r="T91" s="16">
        <f>MIN(U90*(1+Debts!$D$10/1200),R91+S91)</f>
        <v/>
      </c>
      <c r="U91" s="16">
        <f>U90*(1+Debts!$D$10/1200)-T91</f>
        <v/>
      </c>
      <c r="BH91" s="16">
        <f>E91+I91+M91+Q91+U91</f>
        <v/>
      </c>
      <c r="BI91" s="16">
        <f>D91+H91+L91+P91+T91</f>
        <v/>
      </c>
    </row>
    <row r="92">
      <c r="A92" t="n">
        <v>87</v>
      </c>
      <c r="B92" s="16">
        <f>MIN(E91*(1+Debts!$D$6/1200),Debts!$E$6)</f>
        <v/>
      </c>
      <c r="C92" s="16">
        <f>MAX(Debts!$D$3-(B92+F92+J92+N92+R92),0)</f>
        <v/>
      </c>
      <c r="D92" s="16">
        <f>MIN(E91*(1+Debts!$D$6/1200),B92+C92)</f>
        <v/>
      </c>
      <c r="E92" s="16">
        <f>E91*(1+Debts!$D$6/1200)-D92</f>
        <v/>
      </c>
      <c r="F92" s="16">
        <f>MIN(I91*(1+Debts!$D$7/1200),Debts!$E$7)</f>
        <v/>
      </c>
      <c r="G92" s="16">
        <f>MAX(C92-(D92-B92),0)</f>
        <v/>
      </c>
      <c r="H92" s="16">
        <f>MIN(I91*(1+Debts!$D$7/1200),F92+G92)</f>
        <v/>
      </c>
      <c r="I92" s="16">
        <f>I91*(1+Debts!$D$7/1200)-H92</f>
        <v/>
      </c>
      <c r="J92" s="16">
        <f>MIN(M91*(1+Debts!$D$8/1200),Debts!$E$8)</f>
        <v/>
      </c>
      <c r="K92" s="16">
        <f>MAX(G92-(H92-F92),0)</f>
        <v/>
      </c>
      <c r="L92" s="16">
        <f>MIN(M91*(1+Debts!$D$8/1200),J92+K92)</f>
        <v/>
      </c>
      <c r="M92" s="16">
        <f>M91*(1+Debts!$D$8/1200)-L92</f>
        <v/>
      </c>
      <c r="N92" s="16">
        <f>MIN(Q91*(1+Debts!$D$9/1200),Debts!$E$9)</f>
        <v/>
      </c>
      <c r="O92" s="16">
        <f>MAX(K92-(L92-J92),0)</f>
        <v/>
      </c>
      <c r="P92" s="16">
        <f>MIN(Q91*(1+Debts!$D$9/1200),N92+O92)</f>
        <v/>
      </c>
      <c r="Q92" s="16">
        <f>Q91*(1+Debts!$D$9/1200)-P92</f>
        <v/>
      </c>
      <c r="R92" s="16">
        <f>MIN(U91*(1+Debts!$D$10/1200),Debts!$E$10)</f>
        <v/>
      </c>
      <c r="S92" s="16">
        <f>MAX(O92-(P92-N92),0)</f>
        <v/>
      </c>
      <c r="T92" s="16">
        <f>MIN(U91*(1+Debts!$D$10/1200),R92+S92)</f>
        <v/>
      </c>
      <c r="U92" s="16">
        <f>U91*(1+Debts!$D$10/1200)-T92</f>
        <v/>
      </c>
      <c r="BH92" s="16">
        <f>E92+I92+M92+Q92+U92</f>
        <v/>
      </c>
      <c r="BI92" s="16">
        <f>D92+H92+L92+P92+T92</f>
        <v/>
      </c>
    </row>
    <row r="93">
      <c r="A93" t="n">
        <v>88</v>
      </c>
      <c r="B93" s="16">
        <f>MIN(E92*(1+Debts!$D$6/1200),Debts!$E$6)</f>
        <v/>
      </c>
      <c r="C93" s="16">
        <f>MAX(Debts!$D$3-(B93+F93+J93+N93+R93),0)</f>
        <v/>
      </c>
      <c r="D93" s="16">
        <f>MIN(E92*(1+Debts!$D$6/1200),B93+C93)</f>
        <v/>
      </c>
      <c r="E93" s="16">
        <f>E92*(1+Debts!$D$6/1200)-D93</f>
        <v/>
      </c>
      <c r="F93" s="16">
        <f>MIN(I92*(1+Debts!$D$7/1200),Debts!$E$7)</f>
        <v/>
      </c>
      <c r="G93" s="16">
        <f>MAX(C93-(D93-B93),0)</f>
        <v/>
      </c>
      <c r="H93" s="16">
        <f>MIN(I92*(1+Debts!$D$7/1200),F93+G93)</f>
        <v/>
      </c>
      <c r="I93" s="16">
        <f>I92*(1+Debts!$D$7/1200)-H93</f>
        <v/>
      </c>
      <c r="J93" s="16">
        <f>MIN(M92*(1+Debts!$D$8/1200),Debts!$E$8)</f>
        <v/>
      </c>
      <c r="K93" s="16">
        <f>MAX(G93-(H93-F93),0)</f>
        <v/>
      </c>
      <c r="L93" s="16">
        <f>MIN(M92*(1+Debts!$D$8/1200),J93+K93)</f>
        <v/>
      </c>
      <c r="M93" s="16">
        <f>M92*(1+Debts!$D$8/1200)-L93</f>
        <v/>
      </c>
      <c r="N93" s="16">
        <f>MIN(Q92*(1+Debts!$D$9/1200),Debts!$E$9)</f>
        <v/>
      </c>
      <c r="O93" s="16">
        <f>MAX(K93-(L93-J93),0)</f>
        <v/>
      </c>
      <c r="P93" s="16">
        <f>MIN(Q92*(1+Debts!$D$9/1200),N93+O93)</f>
        <v/>
      </c>
      <c r="Q93" s="16">
        <f>Q92*(1+Debts!$D$9/1200)-P93</f>
        <v/>
      </c>
      <c r="R93" s="16">
        <f>MIN(U92*(1+Debts!$D$10/1200),Debts!$E$10)</f>
        <v/>
      </c>
      <c r="S93" s="16">
        <f>MAX(O93-(P93-N93),0)</f>
        <v/>
      </c>
      <c r="T93" s="16">
        <f>MIN(U92*(1+Debts!$D$10/1200),R93+S93)</f>
        <v/>
      </c>
      <c r="U93" s="16">
        <f>U92*(1+Debts!$D$10/1200)-T93</f>
        <v/>
      </c>
      <c r="BH93" s="16">
        <f>E93+I93+M93+Q93+U93</f>
        <v/>
      </c>
      <c r="BI93" s="16">
        <f>D93+H93+L93+P93+T93</f>
        <v/>
      </c>
    </row>
    <row r="94">
      <c r="A94" t="n">
        <v>89</v>
      </c>
      <c r="B94" s="16">
        <f>MIN(E93*(1+Debts!$D$6/1200),Debts!$E$6)</f>
        <v/>
      </c>
      <c r="C94" s="16">
        <f>MAX(Debts!$D$3-(B94+F94+J94+N94+R94),0)</f>
        <v/>
      </c>
      <c r="D94" s="16">
        <f>MIN(E93*(1+Debts!$D$6/1200),B94+C94)</f>
        <v/>
      </c>
      <c r="E94" s="16">
        <f>E93*(1+Debts!$D$6/1200)-D94</f>
        <v/>
      </c>
      <c r="F94" s="16">
        <f>MIN(I93*(1+Debts!$D$7/1200),Debts!$E$7)</f>
        <v/>
      </c>
      <c r="G94" s="16">
        <f>MAX(C94-(D94-B94),0)</f>
        <v/>
      </c>
      <c r="H94" s="16">
        <f>MIN(I93*(1+Debts!$D$7/1200),F94+G94)</f>
        <v/>
      </c>
      <c r="I94" s="16">
        <f>I93*(1+Debts!$D$7/1200)-H94</f>
        <v/>
      </c>
      <c r="J94" s="16">
        <f>MIN(M93*(1+Debts!$D$8/1200),Debts!$E$8)</f>
        <v/>
      </c>
      <c r="K94" s="16">
        <f>MAX(G94-(H94-F94),0)</f>
        <v/>
      </c>
      <c r="L94" s="16">
        <f>MIN(M93*(1+Debts!$D$8/1200),J94+K94)</f>
        <v/>
      </c>
      <c r="M94" s="16">
        <f>M93*(1+Debts!$D$8/1200)-L94</f>
        <v/>
      </c>
      <c r="N94" s="16">
        <f>MIN(Q93*(1+Debts!$D$9/1200),Debts!$E$9)</f>
        <v/>
      </c>
      <c r="O94" s="16">
        <f>MAX(K94-(L94-J94),0)</f>
        <v/>
      </c>
      <c r="P94" s="16">
        <f>MIN(Q93*(1+Debts!$D$9/1200),N94+O94)</f>
        <v/>
      </c>
      <c r="Q94" s="16">
        <f>Q93*(1+Debts!$D$9/1200)-P94</f>
        <v/>
      </c>
      <c r="R94" s="16">
        <f>MIN(U93*(1+Debts!$D$10/1200),Debts!$E$10)</f>
        <v/>
      </c>
      <c r="S94" s="16">
        <f>MAX(O94-(P94-N94),0)</f>
        <v/>
      </c>
      <c r="T94" s="16">
        <f>MIN(U93*(1+Debts!$D$10/1200),R94+S94)</f>
        <v/>
      </c>
      <c r="U94" s="16">
        <f>U93*(1+Debts!$D$10/1200)-T94</f>
        <v/>
      </c>
      <c r="BH94" s="16">
        <f>E94+I94+M94+Q94+U94</f>
        <v/>
      </c>
      <c r="BI94" s="16">
        <f>D94+H94+L94+P94+T94</f>
        <v/>
      </c>
    </row>
    <row r="95">
      <c r="A95" t="n">
        <v>90</v>
      </c>
      <c r="B95" s="16">
        <f>MIN(E94*(1+Debts!$D$6/1200),Debts!$E$6)</f>
        <v/>
      </c>
      <c r="C95" s="16">
        <f>MAX(Debts!$D$3-(B95+F95+J95+N95+R95),0)</f>
        <v/>
      </c>
      <c r="D95" s="16">
        <f>MIN(E94*(1+Debts!$D$6/1200),B95+C95)</f>
        <v/>
      </c>
      <c r="E95" s="16">
        <f>E94*(1+Debts!$D$6/1200)-D95</f>
        <v/>
      </c>
      <c r="F95" s="16">
        <f>MIN(I94*(1+Debts!$D$7/1200),Debts!$E$7)</f>
        <v/>
      </c>
      <c r="G95" s="16">
        <f>MAX(C95-(D95-B95),0)</f>
        <v/>
      </c>
      <c r="H95" s="16">
        <f>MIN(I94*(1+Debts!$D$7/1200),F95+G95)</f>
        <v/>
      </c>
      <c r="I95" s="16">
        <f>I94*(1+Debts!$D$7/1200)-H95</f>
        <v/>
      </c>
      <c r="J95" s="16">
        <f>MIN(M94*(1+Debts!$D$8/1200),Debts!$E$8)</f>
        <v/>
      </c>
      <c r="K95" s="16">
        <f>MAX(G95-(H95-F95),0)</f>
        <v/>
      </c>
      <c r="L95" s="16">
        <f>MIN(M94*(1+Debts!$D$8/1200),J95+K95)</f>
        <v/>
      </c>
      <c r="M95" s="16">
        <f>M94*(1+Debts!$D$8/1200)-L95</f>
        <v/>
      </c>
      <c r="N95" s="16">
        <f>MIN(Q94*(1+Debts!$D$9/1200),Debts!$E$9)</f>
        <v/>
      </c>
      <c r="O95" s="16">
        <f>MAX(K95-(L95-J95),0)</f>
        <v/>
      </c>
      <c r="P95" s="16">
        <f>MIN(Q94*(1+Debts!$D$9/1200),N95+O95)</f>
        <v/>
      </c>
      <c r="Q95" s="16">
        <f>Q94*(1+Debts!$D$9/1200)-P95</f>
        <v/>
      </c>
      <c r="R95" s="16">
        <f>MIN(U94*(1+Debts!$D$10/1200),Debts!$E$10)</f>
        <v/>
      </c>
      <c r="S95" s="16">
        <f>MAX(O95-(P95-N95),0)</f>
        <v/>
      </c>
      <c r="T95" s="16">
        <f>MIN(U94*(1+Debts!$D$10/1200),R95+S95)</f>
        <v/>
      </c>
      <c r="U95" s="16">
        <f>U94*(1+Debts!$D$10/1200)-T95</f>
        <v/>
      </c>
      <c r="BH95" s="16">
        <f>E95+I95+M95+Q95+U95</f>
        <v/>
      </c>
      <c r="BI95" s="16">
        <f>D95+H95+L95+P95+T95</f>
        <v/>
      </c>
    </row>
    <row r="96">
      <c r="A96" t="n">
        <v>91</v>
      </c>
      <c r="B96" s="16">
        <f>MIN(E95*(1+Debts!$D$6/1200),Debts!$E$6)</f>
        <v/>
      </c>
      <c r="C96" s="16">
        <f>MAX(Debts!$D$3-(B96+F96+J96+N96+R96),0)</f>
        <v/>
      </c>
      <c r="D96" s="16">
        <f>MIN(E95*(1+Debts!$D$6/1200),B96+C96)</f>
        <v/>
      </c>
      <c r="E96" s="16">
        <f>E95*(1+Debts!$D$6/1200)-D96</f>
        <v/>
      </c>
      <c r="F96" s="16">
        <f>MIN(I95*(1+Debts!$D$7/1200),Debts!$E$7)</f>
        <v/>
      </c>
      <c r="G96" s="16">
        <f>MAX(C96-(D96-B96),0)</f>
        <v/>
      </c>
      <c r="H96" s="16">
        <f>MIN(I95*(1+Debts!$D$7/1200),F96+G96)</f>
        <v/>
      </c>
      <c r="I96" s="16">
        <f>I95*(1+Debts!$D$7/1200)-H96</f>
        <v/>
      </c>
      <c r="J96" s="16">
        <f>MIN(M95*(1+Debts!$D$8/1200),Debts!$E$8)</f>
        <v/>
      </c>
      <c r="K96" s="16">
        <f>MAX(G96-(H96-F96),0)</f>
        <v/>
      </c>
      <c r="L96" s="16">
        <f>MIN(M95*(1+Debts!$D$8/1200),J96+K96)</f>
        <v/>
      </c>
      <c r="M96" s="16">
        <f>M95*(1+Debts!$D$8/1200)-L96</f>
        <v/>
      </c>
      <c r="N96" s="16">
        <f>MIN(Q95*(1+Debts!$D$9/1200),Debts!$E$9)</f>
        <v/>
      </c>
      <c r="O96" s="16">
        <f>MAX(K96-(L96-J96),0)</f>
        <v/>
      </c>
      <c r="P96" s="16">
        <f>MIN(Q95*(1+Debts!$D$9/1200),N96+O96)</f>
        <v/>
      </c>
      <c r="Q96" s="16">
        <f>Q95*(1+Debts!$D$9/1200)-P96</f>
        <v/>
      </c>
      <c r="R96" s="16">
        <f>MIN(U95*(1+Debts!$D$10/1200),Debts!$E$10)</f>
        <v/>
      </c>
      <c r="S96" s="16">
        <f>MAX(O96-(P96-N96),0)</f>
        <v/>
      </c>
      <c r="T96" s="16">
        <f>MIN(U95*(1+Debts!$D$10/1200),R96+S96)</f>
        <v/>
      </c>
      <c r="U96" s="16">
        <f>U95*(1+Debts!$D$10/1200)-T96</f>
        <v/>
      </c>
      <c r="BH96" s="16">
        <f>E96+I96+M96+Q96+U96</f>
        <v/>
      </c>
      <c r="BI96" s="16">
        <f>D96+H96+L96+P96+T96</f>
        <v/>
      </c>
    </row>
    <row r="97">
      <c r="A97" t="n">
        <v>92</v>
      </c>
      <c r="B97" s="16">
        <f>MIN(E96*(1+Debts!$D$6/1200),Debts!$E$6)</f>
        <v/>
      </c>
      <c r="C97" s="16">
        <f>MAX(Debts!$D$3-(B97+F97+J97+N97+R97),0)</f>
        <v/>
      </c>
      <c r="D97" s="16">
        <f>MIN(E96*(1+Debts!$D$6/1200),B97+C97)</f>
        <v/>
      </c>
      <c r="E97" s="16">
        <f>E96*(1+Debts!$D$6/1200)-D97</f>
        <v/>
      </c>
      <c r="F97" s="16">
        <f>MIN(I96*(1+Debts!$D$7/1200),Debts!$E$7)</f>
        <v/>
      </c>
      <c r="G97" s="16">
        <f>MAX(C97-(D97-B97),0)</f>
        <v/>
      </c>
      <c r="H97" s="16">
        <f>MIN(I96*(1+Debts!$D$7/1200),F97+G97)</f>
        <v/>
      </c>
      <c r="I97" s="16">
        <f>I96*(1+Debts!$D$7/1200)-H97</f>
        <v/>
      </c>
      <c r="J97" s="16">
        <f>MIN(M96*(1+Debts!$D$8/1200),Debts!$E$8)</f>
        <v/>
      </c>
      <c r="K97" s="16">
        <f>MAX(G97-(H97-F97),0)</f>
        <v/>
      </c>
      <c r="L97" s="16">
        <f>MIN(M96*(1+Debts!$D$8/1200),J97+K97)</f>
        <v/>
      </c>
      <c r="M97" s="16">
        <f>M96*(1+Debts!$D$8/1200)-L97</f>
        <v/>
      </c>
      <c r="N97" s="16">
        <f>MIN(Q96*(1+Debts!$D$9/1200),Debts!$E$9)</f>
        <v/>
      </c>
      <c r="O97" s="16">
        <f>MAX(K97-(L97-J97),0)</f>
        <v/>
      </c>
      <c r="P97" s="16">
        <f>MIN(Q96*(1+Debts!$D$9/1200),N97+O97)</f>
        <v/>
      </c>
      <c r="Q97" s="16">
        <f>Q96*(1+Debts!$D$9/1200)-P97</f>
        <v/>
      </c>
      <c r="R97" s="16">
        <f>MIN(U96*(1+Debts!$D$10/1200),Debts!$E$10)</f>
        <v/>
      </c>
      <c r="S97" s="16">
        <f>MAX(O97-(P97-N97),0)</f>
        <v/>
      </c>
      <c r="T97" s="16">
        <f>MIN(U96*(1+Debts!$D$10/1200),R97+S97)</f>
        <v/>
      </c>
      <c r="U97" s="16">
        <f>U96*(1+Debts!$D$10/1200)-T97</f>
        <v/>
      </c>
      <c r="BH97" s="16">
        <f>E97+I97+M97+Q97+U97</f>
        <v/>
      </c>
      <c r="BI97" s="16">
        <f>D97+H97+L97+P97+T97</f>
        <v/>
      </c>
    </row>
    <row r="98">
      <c r="A98" t="n">
        <v>93</v>
      </c>
      <c r="B98" s="16">
        <f>MIN(E97*(1+Debts!$D$6/1200),Debts!$E$6)</f>
        <v/>
      </c>
      <c r="C98" s="16">
        <f>MAX(Debts!$D$3-(B98+F98+J98+N98+R98),0)</f>
        <v/>
      </c>
      <c r="D98" s="16">
        <f>MIN(E97*(1+Debts!$D$6/1200),B98+C98)</f>
        <v/>
      </c>
      <c r="E98" s="16">
        <f>E97*(1+Debts!$D$6/1200)-D98</f>
        <v/>
      </c>
      <c r="F98" s="16">
        <f>MIN(I97*(1+Debts!$D$7/1200),Debts!$E$7)</f>
        <v/>
      </c>
      <c r="G98" s="16">
        <f>MAX(C98-(D98-B98),0)</f>
        <v/>
      </c>
      <c r="H98" s="16">
        <f>MIN(I97*(1+Debts!$D$7/1200),F98+G98)</f>
        <v/>
      </c>
      <c r="I98" s="16">
        <f>I97*(1+Debts!$D$7/1200)-H98</f>
        <v/>
      </c>
      <c r="J98" s="16">
        <f>MIN(M97*(1+Debts!$D$8/1200),Debts!$E$8)</f>
        <v/>
      </c>
      <c r="K98" s="16">
        <f>MAX(G98-(H98-F98),0)</f>
        <v/>
      </c>
      <c r="L98" s="16">
        <f>MIN(M97*(1+Debts!$D$8/1200),J98+K98)</f>
        <v/>
      </c>
      <c r="M98" s="16">
        <f>M97*(1+Debts!$D$8/1200)-L98</f>
        <v/>
      </c>
      <c r="N98" s="16">
        <f>MIN(Q97*(1+Debts!$D$9/1200),Debts!$E$9)</f>
        <v/>
      </c>
      <c r="O98" s="16">
        <f>MAX(K98-(L98-J98),0)</f>
        <v/>
      </c>
      <c r="P98" s="16">
        <f>MIN(Q97*(1+Debts!$D$9/1200),N98+O98)</f>
        <v/>
      </c>
      <c r="Q98" s="16">
        <f>Q97*(1+Debts!$D$9/1200)-P98</f>
        <v/>
      </c>
      <c r="R98" s="16">
        <f>MIN(U97*(1+Debts!$D$10/1200),Debts!$E$10)</f>
        <v/>
      </c>
      <c r="S98" s="16">
        <f>MAX(O98-(P98-N98),0)</f>
        <v/>
      </c>
      <c r="T98" s="16">
        <f>MIN(U97*(1+Debts!$D$10/1200),R98+S98)</f>
        <v/>
      </c>
      <c r="U98" s="16">
        <f>U97*(1+Debts!$D$10/1200)-T98</f>
        <v/>
      </c>
      <c r="BH98" s="16">
        <f>E98+I98+M98+Q98+U98</f>
        <v/>
      </c>
      <c r="BI98" s="16">
        <f>D98+H98+L98+P98+T98</f>
        <v/>
      </c>
    </row>
    <row r="99">
      <c r="A99" t="n">
        <v>94</v>
      </c>
      <c r="B99" s="16">
        <f>MIN(E98*(1+Debts!$D$6/1200),Debts!$E$6)</f>
        <v/>
      </c>
      <c r="C99" s="16">
        <f>MAX(Debts!$D$3-(B99+F99+J99+N99+R99),0)</f>
        <v/>
      </c>
      <c r="D99" s="16">
        <f>MIN(E98*(1+Debts!$D$6/1200),B99+C99)</f>
        <v/>
      </c>
      <c r="E99" s="16">
        <f>E98*(1+Debts!$D$6/1200)-D99</f>
        <v/>
      </c>
      <c r="F99" s="16">
        <f>MIN(I98*(1+Debts!$D$7/1200),Debts!$E$7)</f>
        <v/>
      </c>
      <c r="G99" s="16">
        <f>MAX(C99-(D99-B99),0)</f>
        <v/>
      </c>
      <c r="H99" s="16">
        <f>MIN(I98*(1+Debts!$D$7/1200),F99+G99)</f>
        <v/>
      </c>
      <c r="I99" s="16">
        <f>I98*(1+Debts!$D$7/1200)-H99</f>
        <v/>
      </c>
      <c r="J99" s="16">
        <f>MIN(M98*(1+Debts!$D$8/1200),Debts!$E$8)</f>
        <v/>
      </c>
      <c r="K99" s="16">
        <f>MAX(G99-(H99-F99),0)</f>
        <v/>
      </c>
      <c r="L99" s="16">
        <f>MIN(M98*(1+Debts!$D$8/1200),J99+K99)</f>
        <v/>
      </c>
      <c r="M99" s="16">
        <f>M98*(1+Debts!$D$8/1200)-L99</f>
        <v/>
      </c>
      <c r="N99" s="16">
        <f>MIN(Q98*(1+Debts!$D$9/1200),Debts!$E$9)</f>
        <v/>
      </c>
      <c r="O99" s="16">
        <f>MAX(K99-(L99-J99),0)</f>
        <v/>
      </c>
      <c r="P99" s="16">
        <f>MIN(Q98*(1+Debts!$D$9/1200),N99+O99)</f>
        <v/>
      </c>
      <c r="Q99" s="16">
        <f>Q98*(1+Debts!$D$9/1200)-P99</f>
        <v/>
      </c>
      <c r="R99" s="16">
        <f>MIN(U98*(1+Debts!$D$10/1200),Debts!$E$10)</f>
        <v/>
      </c>
      <c r="S99" s="16">
        <f>MAX(O99-(P99-N99),0)</f>
        <v/>
      </c>
      <c r="T99" s="16">
        <f>MIN(U98*(1+Debts!$D$10/1200),R99+S99)</f>
        <v/>
      </c>
      <c r="U99" s="16">
        <f>U98*(1+Debts!$D$10/1200)-T99</f>
        <v/>
      </c>
      <c r="BH99" s="16">
        <f>E99+I99+M99+Q99+U99</f>
        <v/>
      </c>
      <c r="BI99" s="16">
        <f>D99+H99+L99+P99+T99</f>
        <v/>
      </c>
    </row>
    <row r="100">
      <c r="A100" t="n">
        <v>95</v>
      </c>
      <c r="B100" s="16">
        <f>MIN(E99*(1+Debts!$D$6/1200),Debts!$E$6)</f>
        <v/>
      </c>
      <c r="C100" s="16">
        <f>MAX(Debts!$D$3-(B100+F100+J100+N100+R100),0)</f>
        <v/>
      </c>
      <c r="D100" s="16">
        <f>MIN(E99*(1+Debts!$D$6/1200),B100+C100)</f>
        <v/>
      </c>
      <c r="E100" s="16">
        <f>E99*(1+Debts!$D$6/1200)-D100</f>
        <v/>
      </c>
      <c r="F100" s="16">
        <f>MIN(I99*(1+Debts!$D$7/1200),Debts!$E$7)</f>
        <v/>
      </c>
      <c r="G100" s="16">
        <f>MAX(C100-(D100-B100),0)</f>
        <v/>
      </c>
      <c r="H100" s="16">
        <f>MIN(I99*(1+Debts!$D$7/1200),F100+G100)</f>
        <v/>
      </c>
      <c r="I100" s="16">
        <f>I99*(1+Debts!$D$7/1200)-H100</f>
        <v/>
      </c>
      <c r="J100" s="16">
        <f>MIN(M99*(1+Debts!$D$8/1200),Debts!$E$8)</f>
        <v/>
      </c>
      <c r="K100" s="16">
        <f>MAX(G100-(H100-F100),0)</f>
        <v/>
      </c>
      <c r="L100" s="16">
        <f>MIN(M99*(1+Debts!$D$8/1200),J100+K100)</f>
        <v/>
      </c>
      <c r="M100" s="16">
        <f>M99*(1+Debts!$D$8/1200)-L100</f>
        <v/>
      </c>
      <c r="N100" s="16">
        <f>MIN(Q99*(1+Debts!$D$9/1200),Debts!$E$9)</f>
        <v/>
      </c>
      <c r="O100" s="16">
        <f>MAX(K100-(L100-J100),0)</f>
        <v/>
      </c>
      <c r="P100" s="16">
        <f>MIN(Q99*(1+Debts!$D$9/1200),N100+O100)</f>
        <v/>
      </c>
      <c r="Q100" s="16">
        <f>Q99*(1+Debts!$D$9/1200)-P100</f>
        <v/>
      </c>
      <c r="R100" s="16">
        <f>MIN(U99*(1+Debts!$D$10/1200),Debts!$E$10)</f>
        <v/>
      </c>
      <c r="S100" s="16">
        <f>MAX(O100-(P100-N100),0)</f>
        <v/>
      </c>
      <c r="T100" s="16">
        <f>MIN(U99*(1+Debts!$D$10/1200),R100+S100)</f>
        <v/>
      </c>
      <c r="U100" s="16">
        <f>U99*(1+Debts!$D$10/1200)-T100</f>
        <v/>
      </c>
      <c r="BH100" s="16">
        <f>E100+I100+M100+Q100+U100</f>
        <v/>
      </c>
      <c r="BI100" s="16">
        <f>D100+H100+L100+P100+T100</f>
        <v/>
      </c>
    </row>
    <row r="101">
      <c r="A101" t="n">
        <v>96</v>
      </c>
      <c r="B101" s="16">
        <f>MIN(E100*(1+Debts!$D$6/1200),Debts!$E$6)</f>
        <v/>
      </c>
      <c r="C101" s="16">
        <f>MAX(Debts!$D$3-(B101+F101+J101+N101+R101),0)</f>
        <v/>
      </c>
      <c r="D101" s="16">
        <f>MIN(E100*(1+Debts!$D$6/1200),B101+C101)</f>
        <v/>
      </c>
      <c r="E101" s="16">
        <f>E100*(1+Debts!$D$6/1200)-D101</f>
        <v/>
      </c>
      <c r="F101" s="16">
        <f>MIN(I100*(1+Debts!$D$7/1200),Debts!$E$7)</f>
        <v/>
      </c>
      <c r="G101" s="16">
        <f>MAX(C101-(D101-B101),0)</f>
        <v/>
      </c>
      <c r="H101" s="16">
        <f>MIN(I100*(1+Debts!$D$7/1200),F101+G101)</f>
        <v/>
      </c>
      <c r="I101" s="16">
        <f>I100*(1+Debts!$D$7/1200)-H101</f>
        <v/>
      </c>
      <c r="J101" s="16">
        <f>MIN(M100*(1+Debts!$D$8/1200),Debts!$E$8)</f>
        <v/>
      </c>
      <c r="K101" s="16">
        <f>MAX(G101-(H101-F101),0)</f>
        <v/>
      </c>
      <c r="L101" s="16">
        <f>MIN(M100*(1+Debts!$D$8/1200),J101+K101)</f>
        <v/>
      </c>
      <c r="M101" s="16">
        <f>M100*(1+Debts!$D$8/1200)-L101</f>
        <v/>
      </c>
      <c r="N101" s="16">
        <f>MIN(Q100*(1+Debts!$D$9/1200),Debts!$E$9)</f>
        <v/>
      </c>
      <c r="O101" s="16">
        <f>MAX(K101-(L101-J101),0)</f>
        <v/>
      </c>
      <c r="P101" s="16">
        <f>MIN(Q100*(1+Debts!$D$9/1200),N101+O101)</f>
        <v/>
      </c>
      <c r="Q101" s="16">
        <f>Q100*(1+Debts!$D$9/1200)-P101</f>
        <v/>
      </c>
      <c r="R101" s="16">
        <f>MIN(U100*(1+Debts!$D$10/1200),Debts!$E$10)</f>
        <v/>
      </c>
      <c r="S101" s="16">
        <f>MAX(O101-(P101-N101),0)</f>
        <v/>
      </c>
      <c r="T101" s="16">
        <f>MIN(U100*(1+Debts!$D$10/1200),R101+S101)</f>
        <v/>
      </c>
      <c r="U101" s="16">
        <f>U100*(1+Debts!$D$10/1200)-T101</f>
        <v/>
      </c>
      <c r="BH101" s="16">
        <f>E101+I101+M101+Q101+U101</f>
        <v/>
      </c>
      <c r="BI101" s="16">
        <f>D101+H101+L101+P101+T101</f>
        <v/>
      </c>
    </row>
    <row r="102">
      <c r="A102" t="n">
        <v>97</v>
      </c>
      <c r="B102" s="16">
        <f>MIN(E101*(1+Debts!$D$6/1200),Debts!$E$6)</f>
        <v/>
      </c>
      <c r="C102" s="16">
        <f>MAX(Debts!$D$3-(B102+F102+J102+N102+R102),0)</f>
        <v/>
      </c>
      <c r="D102" s="16">
        <f>MIN(E101*(1+Debts!$D$6/1200),B102+C102)</f>
        <v/>
      </c>
      <c r="E102" s="16">
        <f>E101*(1+Debts!$D$6/1200)-D102</f>
        <v/>
      </c>
      <c r="F102" s="16">
        <f>MIN(I101*(1+Debts!$D$7/1200),Debts!$E$7)</f>
        <v/>
      </c>
      <c r="G102" s="16">
        <f>MAX(C102-(D102-B102),0)</f>
        <v/>
      </c>
      <c r="H102" s="16">
        <f>MIN(I101*(1+Debts!$D$7/1200),F102+G102)</f>
        <v/>
      </c>
      <c r="I102" s="16">
        <f>I101*(1+Debts!$D$7/1200)-H102</f>
        <v/>
      </c>
      <c r="J102" s="16">
        <f>MIN(M101*(1+Debts!$D$8/1200),Debts!$E$8)</f>
        <v/>
      </c>
      <c r="K102" s="16">
        <f>MAX(G102-(H102-F102),0)</f>
        <v/>
      </c>
      <c r="L102" s="16">
        <f>MIN(M101*(1+Debts!$D$8/1200),J102+K102)</f>
        <v/>
      </c>
      <c r="M102" s="16">
        <f>M101*(1+Debts!$D$8/1200)-L102</f>
        <v/>
      </c>
      <c r="N102" s="16">
        <f>MIN(Q101*(1+Debts!$D$9/1200),Debts!$E$9)</f>
        <v/>
      </c>
      <c r="O102" s="16">
        <f>MAX(K102-(L102-J102),0)</f>
        <v/>
      </c>
      <c r="P102" s="16">
        <f>MIN(Q101*(1+Debts!$D$9/1200),N102+O102)</f>
        <v/>
      </c>
      <c r="Q102" s="16">
        <f>Q101*(1+Debts!$D$9/1200)-P102</f>
        <v/>
      </c>
      <c r="R102" s="16">
        <f>MIN(U101*(1+Debts!$D$10/1200),Debts!$E$10)</f>
        <v/>
      </c>
      <c r="S102" s="16">
        <f>MAX(O102-(P102-N102),0)</f>
        <v/>
      </c>
      <c r="T102" s="16">
        <f>MIN(U101*(1+Debts!$D$10/1200),R102+S102)</f>
        <v/>
      </c>
      <c r="U102" s="16">
        <f>U101*(1+Debts!$D$10/1200)-T102</f>
        <v/>
      </c>
      <c r="BH102" s="16">
        <f>E102+I102+M102+Q102+U102</f>
        <v/>
      </c>
      <c r="BI102" s="16">
        <f>D102+H102+L102+P102+T102</f>
        <v/>
      </c>
    </row>
    <row r="103">
      <c r="A103" t="n">
        <v>98</v>
      </c>
      <c r="B103" s="16">
        <f>MIN(E102*(1+Debts!$D$6/1200),Debts!$E$6)</f>
        <v/>
      </c>
      <c r="C103" s="16">
        <f>MAX(Debts!$D$3-(B103+F103+J103+N103+R103),0)</f>
        <v/>
      </c>
      <c r="D103" s="16">
        <f>MIN(E102*(1+Debts!$D$6/1200),B103+C103)</f>
        <v/>
      </c>
      <c r="E103" s="16">
        <f>E102*(1+Debts!$D$6/1200)-D103</f>
        <v/>
      </c>
      <c r="F103" s="16">
        <f>MIN(I102*(1+Debts!$D$7/1200),Debts!$E$7)</f>
        <v/>
      </c>
      <c r="G103" s="16">
        <f>MAX(C103-(D103-B103),0)</f>
        <v/>
      </c>
      <c r="H103" s="16">
        <f>MIN(I102*(1+Debts!$D$7/1200),F103+G103)</f>
        <v/>
      </c>
      <c r="I103" s="16">
        <f>I102*(1+Debts!$D$7/1200)-H103</f>
        <v/>
      </c>
      <c r="J103" s="16">
        <f>MIN(M102*(1+Debts!$D$8/1200),Debts!$E$8)</f>
        <v/>
      </c>
      <c r="K103" s="16">
        <f>MAX(G103-(H103-F103),0)</f>
        <v/>
      </c>
      <c r="L103" s="16">
        <f>MIN(M102*(1+Debts!$D$8/1200),J103+K103)</f>
        <v/>
      </c>
      <c r="M103" s="16">
        <f>M102*(1+Debts!$D$8/1200)-L103</f>
        <v/>
      </c>
      <c r="N103" s="16">
        <f>MIN(Q102*(1+Debts!$D$9/1200),Debts!$E$9)</f>
        <v/>
      </c>
      <c r="O103" s="16">
        <f>MAX(K103-(L103-J103),0)</f>
        <v/>
      </c>
      <c r="P103" s="16">
        <f>MIN(Q102*(1+Debts!$D$9/1200),N103+O103)</f>
        <v/>
      </c>
      <c r="Q103" s="16">
        <f>Q102*(1+Debts!$D$9/1200)-P103</f>
        <v/>
      </c>
      <c r="R103" s="16">
        <f>MIN(U102*(1+Debts!$D$10/1200),Debts!$E$10)</f>
        <v/>
      </c>
      <c r="S103" s="16">
        <f>MAX(O103-(P103-N103),0)</f>
        <v/>
      </c>
      <c r="T103" s="16">
        <f>MIN(U102*(1+Debts!$D$10/1200),R103+S103)</f>
        <v/>
      </c>
      <c r="U103" s="16">
        <f>U102*(1+Debts!$D$10/1200)-T103</f>
        <v/>
      </c>
      <c r="BH103" s="16">
        <f>E103+I103+M103+Q103+U103</f>
        <v/>
      </c>
      <c r="BI103" s="16">
        <f>D103+H103+L103+P103+T103</f>
        <v/>
      </c>
    </row>
    <row r="104">
      <c r="A104" t="n">
        <v>99</v>
      </c>
      <c r="B104" s="16">
        <f>MIN(E103*(1+Debts!$D$6/1200),Debts!$E$6)</f>
        <v/>
      </c>
      <c r="C104" s="16">
        <f>MAX(Debts!$D$3-(B104+F104+J104+N104+R104),0)</f>
        <v/>
      </c>
      <c r="D104" s="16">
        <f>MIN(E103*(1+Debts!$D$6/1200),B104+C104)</f>
        <v/>
      </c>
      <c r="E104" s="16">
        <f>E103*(1+Debts!$D$6/1200)-D104</f>
        <v/>
      </c>
      <c r="F104" s="16">
        <f>MIN(I103*(1+Debts!$D$7/1200),Debts!$E$7)</f>
        <v/>
      </c>
      <c r="G104" s="16">
        <f>MAX(C104-(D104-B104),0)</f>
        <v/>
      </c>
      <c r="H104" s="16">
        <f>MIN(I103*(1+Debts!$D$7/1200),F104+G104)</f>
        <v/>
      </c>
      <c r="I104" s="16">
        <f>I103*(1+Debts!$D$7/1200)-H104</f>
        <v/>
      </c>
      <c r="J104" s="16">
        <f>MIN(M103*(1+Debts!$D$8/1200),Debts!$E$8)</f>
        <v/>
      </c>
      <c r="K104" s="16">
        <f>MAX(G104-(H104-F104),0)</f>
        <v/>
      </c>
      <c r="L104" s="16">
        <f>MIN(M103*(1+Debts!$D$8/1200),J104+K104)</f>
        <v/>
      </c>
      <c r="M104" s="16">
        <f>M103*(1+Debts!$D$8/1200)-L104</f>
        <v/>
      </c>
      <c r="N104" s="16">
        <f>MIN(Q103*(1+Debts!$D$9/1200),Debts!$E$9)</f>
        <v/>
      </c>
      <c r="O104" s="16">
        <f>MAX(K104-(L104-J104),0)</f>
        <v/>
      </c>
      <c r="P104" s="16">
        <f>MIN(Q103*(1+Debts!$D$9/1200),N104+O104)</f>
        <v/>
      </c>
      <c r="Q104" s="16">
        <f>Q103*(1+Debts!$D$9/1200)-P104</f>
        <v/>
      </c>
      <c r="R104" s="16">
        <f>MIN(U103*(1+Debts!$D$10/1200),Debts!$E$10)</f>
        <v/>
      </c>
      <c r="S104" s="16">
        <f>MAX(O104-(P104-N104),0)</f>
        <v/>
      </c>
      <c r="T104" s="16">
        <f>MIN(U103*(1+Debts!$D$10/1200),R104+S104)</f>
        <v/>
      </c>
      <c r="U104" s="16">
        <f>U103*(1+Debts!$D$10/1200)-T104</f>
        <v/>
      </c>
      <c r="BH104" s="16">
        <f>E104+I104+M104+Q104+U104</f>
        <v/>
      </c>
      <c r="BI104" s="16">
        <f>D104+H104+L104+P104+T104</f>
        <v/>
      </c>
    </row>
    <row r="105">
      <c r="A105" t="n">
        <v>100</v>
      </c>
      <c r="B105" s="16">
        <f>MIN(E104*(1+Debts!$D$6/1200),Debts!$E$6)</f>
        <v/>
      </c>
      <c r="C105" s="16">
        <f>MAX(Debts!$D$3-(B105+F105+J105+N105+R105),0)</f>
        <v/>
      </c>
      <c r="D105" s="16">
        <f>MIN(E104*(1+Debts!$D$6/1200),B105+C105)</f>
        <v/>
      </c>
      <c r="E105" s="16">
        <f>E104*(1+Debts!$D$6/1200)-D105</f>
        <v/>
      </c>
      <c r="F105" s="16">
        <f>MIN(I104*(1+Debts!$D$7/1200),Debts!$E$7)</f>
        <v/>
      </c>
      <c r="G105" s="16">
        <f>MAX(C105-(D105-B105),0)</f>
        <v/>
      </c>
      <c r="H105" s="16">
        <f>MIN(I104*(1+Debts!$D$7/1200),F105+G105)</f>
        <v/>
      </c>
      <c r="I105" s="16">
        <f>I104*(1+Debts!$D$7/1200)-H105</f>
        <v/>
      </c>
      <c r="J105" s="16">
        <f>MIN(M104*(1+Debts!$D$8/1200),Debts!$E$8)</f>
        <v/>
      </c>
      <c r="K105" s="16">
        <f>MAX(G105-(H105-F105),0)</f>
        <v/>
      </c>
      <c r="L105" s="16">
        <f>MIN(M104*(1+Debts!$D$8/1200),J105+K105)</f>
        <v/>
      </c>
      <c r="M105" s="16">
        <f>M104*(1+Debts!$D$8/1200)-L105</f>
        <v/>
      </c>
      <c r="N105" s="16">
        <f>MIN(Q104*(1+Debts!$D$9/1200),Debts!$E$9)</f>
        <v/>
      </c>
      <c r="O105" s="16">
        <f>MAX(K105-(L105-J105),0)</f>
        <v/>
      </c>
      <c r="P105" s="16">
        <f>MIN(Q104*(1+Debts!$D$9/1200),N105+O105)</f>
        <v/>
      </c>
      <c r="Q105" s="16">
        <f>Q104*(1+Debts!$D$9/1200)-P105</f>
        <v/>
      </c>
      <c r="R105" s="16">
        <f>MIN(U104*(1+Debts!$D$10/1200),Debts!$E$10)</f>
        <v/>
      </c>
      <c r="S105" s="16">
        <f>MAX(O105-(P105-N105),0)</f>
        <v/>
      </c>
      <c r="T105" s="16">
        <f>MIN(U104*(1+Debts!$D$10/1200),R105+S105)</f>
        <v/>
      </c>
      <c r="U105" s="16">
        <f>U104*(1+Debts!$D$10/1200)-T105</f>
        <v/>
      </c>
      <c r="BH105" s="16">
        <f>E105+I105+M105+Q105+U105</f>
        <v/>
      </c>
      <c r="BI105" s="16">
        <f>D105+H105+L105+P105+T105</f>
        <v/>
      </c>
    </row>
    <row r="106">
      <c r="A106" t="n">
        <v>101</v>
      </c>
      <c r="B106" s="16">
        <f>MIN(E105*(1+Debts!$D$6/1200),Debts!$E$6)</f>
        <v/>
      </c>
      <c r="C106" s="16">
        <f>MAX(Debts!$D$3-(B106+F106+J106+N106+R106),0)</f>
        <v/>
      </c>
      <c r="D106" s="16">
        <f>MIN(E105*(1+Debts!$D$6/1200),B106+C106)</f>
        <v/>
      </c>
      <c r="E106" s="16">
        <f>E105*(1+Debts!$D$6/1200)-D106</f>
        <v/>
      </c>
      <c r="F106" s="16">
        <f>MIN(I105*(1+Debts!$D$7/1200),Debts!$E$7)</f>
        <v/>
      </c>
      <c r="G106" s="16">
        <f>MAX(C106-(D106-B106),0)</f>
        <v/>
      </c>
      <c r="H106" s="16">
        <f>MIN(I105*(1+Debts!$D$7/1200),F106+G106)</f>
        <v/>
      </c>
      <c r="I106" s="16">
        <f>I105*(1+Debts!$D$7/1200)-H106</f>
        <v/>
      </c>
      <c r="J106" s="16">
        <f>MIN(M105*(1+Debts!$D$8/1200),Debts!$E$8)</f>
        <v/>
      </c>
      <c r="K106" s="16">
        <f>MAX(G106-(H106-F106),0)</f>
        <v/>
      </c>
      <c r="L106" s="16">
        <f>MIN(M105*(1+Debts!$D$8/1200),J106+K106)</f>
        <v/>
      </c>
      <c r="M106" s="16">
        <f>M105*(1+Debts!$D$8/1200)-L106</f>
        <v/>
      </c>
      <c r="N106" s="16">
        <f>MIN(Q105*(1+Debts!$D$9/1200),Debts!$E$9)</f>
        <v/>
      </c>
      <c r="O106" s="16">
        <f>MAX(K106-(L106-J106),0)</f>
        <v/>
      </c>
      <c r="P106" s="16">
        <f>MIN(Q105*(1+Debts!$D$9/1200),N106+O106)</f>
        <v/>
      </c>
      <c r="Q106" s="16">
        <f>Q105*(1+Debts!$D$9/1200)-P106</f>
        <v/>
      </c>
      <c r="R106" s="16">
        <f>MIN(U105*(1+Debts!$D$10/1200),Debts!$E$10)</f>
        <v/>
      </c>
      <c r="S106" s="16">
        <f>MAX(O106-(P106-N106),0)</f>
        <v/>
      </c>
      <c r="T106" s="16">
        <f>MIN(U105*(1+Debts!$D$10/1200),R106+S106)</f>
        <v/>
      </c>
      <c r="U106" s="16">
        <f>U105*(1+Debts!$D$10/1200)-T106</f>
        <v/>
      </c>
      <c r="BH106" s="16">
        <f>E106+I106+M106+Q106+U106</f>
        <v/>
      </c>
      <c r="BI106" s="16">
        <f>D106+H106+L106+P106+T106</f>
        <v/>
      </c>
    </row>
    <row r="107">
      <c r="A107" t="n">
        <v>102</v>
      </c>
      <c r="B107" s="16">
        <f>MIN(E106*(1+Debts!$D$6/1200),Debts!$E$6)</f>
        <v/>
      </c>
      <c r="C107" s="16">
        <f>MAX(Debts!$D$3-(B107+F107+J107+N107+R107),0)</f>
        <v/>
      </c>
      <c r="D107" s="16">
        <f>MIN(E106*(1+Debts!$D$6/1200),B107+C107)</f>
        <v/>
      </c>
      <c r="E107" s="16">
        <f>E106*(1+Debts!$D$6/1200)-D107</f>
        <v/>
      </c>
      <c r="F107" s="16">
        <f>MIN(I106*(1+Debts!$D$7/1200),Debts!$E$7)</f>
        <v/>
      </c>
      <c r="G107" s="16">
        <f>MAX(C107-(D107-B107),0)</f>
        <v/>
      </c>
      <c r="H107" s="16">
        <f>MIN(I106*(1+Debts!$D$7/1200),F107+G107)</f>
        <v/>
      </c>
      <c r="I107" s="16">
        <f>I106*(1+Debts!$D$7/1200)-H107</f>
        <v/>
      </c>
      <c r="J107" s="16">
        <f>MIN(M106*(1+Debts!$D$8/1200),Debts!$E$8)</f>
        <v/>
      </c>
      <c r="K107" s="16">
        <f>MAX(G107-(H107-F107),0)</f>
        <v/>
      </c>
      <c r="L107" s="16">
        <f>MIN(M106*(1+Debts!$D$8/1200),J107+K107)</f>
        <v/>
      </c>
      <c r="M107" s="16">
        <f>M106*(1+Debts!$D$8/1200)-L107</f>
        <v/>
      </c>
      <c r="N107" s="16">
        <f>MIN(Q106*(1+Debts!$D$9/1200),Debts!$E$9)</f>
        <v/>
      </c>
      <c r="O107" s="16">
        <f>MAX(K107-(L107-J107),0)</f>
        <v/>
      </c>
      <c r="P107" s="16">
        <f>MIN(Q106*(1+Debts!$D$9/1200),N107+O107)</f>
        <v/>
      </c>
      <c r="Q107" s="16">
        <f>Q106*(1+Debts!$D$9/1200)-P107</f>
        <v/>
      </c>
      <c r="R107" s="16">
        <f>MIN(U106*(1+Debts!$D$10/1200),Debts!$E$10)</f>
        <v/>
      </c>
      <c r="S107" s="16">
        <f>MAX(O107-(P107-N107),0)</f>
        <v/>
      </c>
      <c r="T107" s="16">
        <f>MIN(U106*(1+Debts!$D$10/1200),R107+S107)</f>
        <v/>
      </c>
      <c r="U107" s="16">
        <f>U106*(1+Debts!$D$10/1200)-T107</f>
        <v/>
      </c>
      <c r="BH107" s="16">
        <f>E107+I107+M107+Q107+U107</f>
        <v/>
      </c>
      <c r="BI107" s="16">
        <f>D107+H107+L107+P107+T107</f>
        <v/>
      </c>
    </row>
    <row r="108">
      <c r="A108" t="n">
        <v>103</v>
      </c>
      <c r="B108" s="16">
        <f>MIN(E107*(1+Debts!$D$6/1200),Debts!$E$6)</f>
        <v/>
      </c>
      <c r="C108" s="16">
        <f>MAX(Debts!$D$3-(B108+F108+J108+N108+R108),0)</f>
        <v/>
      </c>
      <c r="D108" s="16">
        <f>MIN(E107*(1+Debts!$D$6/1200),B108+C108)</f>
        <v/>
      </c>
      <c r="E108" s="16">
        <f>E107*(1+Debts!$D$6/1200)-D108</f>
        <v/>
      </c>
      <c r="F108" s="16">
        <f>MIN(I107*(1+Debts!$D$7/1200),Debts!$E$7)</f>
        <v/>
      </c>
      <c r="G108" s="16">
        <f>MAX(C108-(D108-B108),0)</f>
        <v/>
      </c>
      <c r="H108" s="16">
        <f>MIN(I107*(1+Debts!$D$7/1200),F108+G108)</f>
        <v/>
      </c>
      <c r="I108" s="16">
        <f>I107*(1+Debts!$D$7/1200)-H108</f>
        <v/>
      </c>
      <c r="J108" s="16">
        <f>MIN(M107*(1+Debts!$D$8/1200),Debts!$E$8)</f>
        <v/>
      </c>
      <c r="K108" s="16">
        <f>MAX(G108-(H108-F108),0)</f>
        <v/>
      </c>
      <c r="L108" s="16">
        <f>MIN(M107*(1+Debts!$D$8/1200),J108+K108)</f>
        <v/>
      </c>
      <c r="M108" s="16">
        <f>M107*(1+Debts!$D$8/1200)-L108</f>
        <v/>
      </c>
      <c r="N108" s="16">
        <f>MIN(Q107*(1+Debts!$D$9/1200),Debts!$E$9)</f>
        <v/>
      </c>
      <c r="O108" s="16">
        <f>MAX(K108-(L108-J108),0)</f>
        <v/>
      </c>
      <c r="P108" s="16">
        <f>MIN(Q107*(1+Debts!$D$9/1200),N108+O108)</f>
        <v/>
      </c>
      <c r="Q108" s="16">
        <f>Q107*(1+Debts!$D$9/1200)-P108</f>
        <v/>
      </c>
      <c r="R108" s="16">
        <f>MIN(U107*(1+Debts!$D$10/1200),Debts!$E$10)</f>
        <v/>
      </c>
      <c r="S108" s="16">
        <f>MAX(O108-(P108-N108),0)</f>
        <v/>
      </c>
      <c r="T108" s="16">
        <f>MIN(U107*(1+Debts!$D$10/1200),R108+S108)</f>
        <v/>
      </c>
      <c r="U108" s="16">
        <f>U107*(1+Debts!$D$10/1200)-T108</f>
        <v/>
      </c>
      <c r="BH108" s="16">
        <f>E108+I108+M108+Q108+U108</f>
        <v/>
      </c>
      <c r="BI108" s="16">
        <f>D108+H108+L108+P108+T108</f>
        <v/>
      </c>
    </row>
    <row r="109">
      <c r="A109" t="n">
        <v>104</v>
      </c>
      <c r="B109" s="16">
        <f>MIN(E108*(1+Debts!$D$6/1200),Debts!$E$6)</f>
        <v/>
      </c>
      <c r="C109" s="16">
        <f>MAX(Debts!$D$3-(B109+F109+J109+N109+R109),0)</f>
        <v/>
      </c>
      <c r="D109" s="16">
        <f>MIN(E108*(1+Debts!$D$6/1200),B109+C109)</f>
        <v/>
      </c>
      <c r="E109" s="16">
        <f>E108*(1+Debts!$D$6/1200)-D109</f>
        <v/>
      </c>
      <c r="F109" s="16">
        <f>MIN(I108*(1+Debts!$D$7/1200),Debts!$E$7)</f>
        <v/>
      </c>
      <c r="G109" s="16">
        <f>MAX(C109-(D109-B109),0)</f>
        <v/>
      </c>
      <c r="H109" s="16">
        <f>MIN(I108*(1+Debts!$D$7/1200),F109+G109)</f>
        <v/>
      </c>
      <c r="I109" s="16">
        <f>I108*(1+Debts!$D$7/1200)-H109</f>
        <v/>
      </c>
      <c r="J109" s="16">
        <f>MIN(M108*(1+Debts!$D$8/1200),Debts!$E$8)</f>
        <v/>
      </c>
      <c r="K109" s="16">
        <f>MAX(G109-(H109-F109),0)</f>
        <v/>
      </c>
      <c r="L109" s="16">
        <f>MIN(M108*(1+Debts!$D$8/1200),J109+K109)</f>
        <v/>
      </c>
      <c r="M109" s="16">
        <f>M108*(1+Debts!$D$8/1200)-L109</f>
        <v/>
      </c>
      <c r="N109" s="16">
        <f>MIN(Q108*(1+Debts!$D$9/1200),Debts!$E$9)</f>
        <v/>
      </c>
      <c r="O109" s="16">
        <f>MAX(K109-(L109-J109),0)</f>
        <v/>
      </c>
      <c r="P109" s="16">
        <f>MIN(Q108*(1+Debts!$D$9/1200),N109+O109)</f>
        <v/>
      </c>
      <c r="Q109" s="16">
        <f>Q108*(1+Debts!$D$9/1200)-P109</f>
        <v/>
      </c>
      <c r="R109" s="16">
        <f>MIN(U108*(1+Debts!$D$10/1200),Debts!$E$10)</f>
        <v/>
      </c>
      <c r="S109" s="16">
        <f>MAX(O109-(P109-N109),0)</f>
        <v/>
      </c>
      <c r="T109" s="16">
        <f>MIN(U108*(1+Debts!$D$10/1200),R109+S109)</f>
        <v/>
      </c>
      <c r="U109" s="16">
        <f>U108*(1+Debts!$D$10/1200)-T109</f>
        <v/>
      </c>
      <c r="BH109" s="16">
        <f>E109+I109+M109+Q109+U109</f>
        <v/>
      </c>
      <c r="BI109" s="16">
        <f>D109+H109+L109+P109+T109</f>
        <v/>
      </c>
    </row>
    <row r="110">
      <c r="A110" t="n">
        <v>105</v>
      </c>
      <c r="B110" s="16">
        <f>MIN(E109*(1+Debts!$D$6/1200),Debts!$E$6)</f>
        <v/>
      </c>
      <c r="C110" s="16">
        <f>MAX(Debts!$D$3-(B110+F110+J110+N110+R110),0)</f>
        <v/>
      </c>
      <c r="D110" s="16">
        <f>MIN(E109*(1+Debts!$D$6/1200),B110+C110)</f>
        <v/>
      </c>
      <c r="E110" s="16">
        <f>E109*(1+Debts!$D$6/1200)-D110</f>
        <v/>
      </c>
      <c r="F110" s="16">
        <f>MIN(I109*(1+Debts!$D$7/1200),Debts!$E$7)</f>
        <v/>
      </c>
      <c r="G110" s="16">
        <f>MAX(C110-(D110-B110),0)</f>
        <v/>
      </c>
      <c r="H110" s="16">
        <f>MIN(I109*(1+Debts!$D$7/1200),F110+G110)</f>
        <v/>
      </c>
      <c r="I110" s="16">
        <f>I109*(1+Debts!$D$7/1200)-H110</f>
        <v/>
      </c>
      <c r="J110" s="16">
        <f>MIN(M109*(1+Debts!$D$8/1200),Debts!$E$8)</f>
        <v/>
      </c>
      <c r="K110" s="16">
        <f>MAX(G110-(H110-F110),0)</f>
        <v/>
      </c>
      <c r="L110" s="16">
        <f>MIN(M109*(1+Debts!$D$8/1200),J110+K110)</f>
        <v/>
      </c>
      <c r="M110" s="16">
        <f>M109*(1+Debts!$D$8/1200)-L110</f>
        <v/>
      </c>
      <c r="N110" s="16">
        <f>MIN(Q109*(1+Debts!$D$9/1200),Debts!$E$9)</f>
        <v/>
      </c>
      <c r="O110" s="16">
        <f>MAX(K110-(L110-J110),0)</f>
        <v/>
      </c>
      <c r="P110" s="16">
        <f>MIN(Q109*(1+Debts!$D$9/1200),N110+O110)</f>
        <v/>
      </c>
      <c r="Q110" s="16">
        <f>Q109*(1+Debts!$D$9/1200)-P110</f>
        <v/>
      </c>
      <c r="R110" s="16">
        <f>MIN(U109*(1+Debts!$D$10/1200),Debts!$E$10)</f>
        <v/>
      </c>
      <c r="S110" s="16">
        <f>MAX(O110-(P110-N110),0)</f>
        <v/>
      </c>
      <c r="T110" s="16">
        <f>MIN(U109*(1+Debts!$D$10/1200),R110+S110)</f>
        <v/>
      </c>
      <c r="U110" s="16">
        <f>U109*(1+Debts!$D$10/1200)-T110</f>
        <v/>
      </c>
      <c r="BH110" s="16">
        <f>E110+I110+M110+Q110+U110</f>
        <v/>
      </c>
      <c r="BI110" s="16">
        <f>D110+H110+L110+P110+T110</f>
        <v/>
      </c>
    </row>
    <row r="111">
      <c r="A111" t="n">
        <v>106</v>
      </c>
      <c r="B111" s="16">
        <f>MIN(E110*(1+Debts!$D$6/1200),Debts!$E$6)</f>
        <v/>
      </c>
      <c r="C111" s="16">
        <f>MAX(Debts!$D$3-(B111+F111+J111+N111+R111),0)</f>
        <v/>
      </c>
      <c r="D111" s="16">
        <f>MIN(E110*(1+Debts!$D$6/1200),B111+C111)</f>
        <v/>
      </c>
      <c r="E111" s="16">
        <f>E110*(1+Debts!$D$6/1200)-D111</f>
        <v/>
      </c>
      <c r="F111" s="16">
        <f>MIN(I110*(1+Debts!$D$7/1200),Debts!$E$7)</f>
        <v/>
      </c>
      <c r="G111" s="16">
        <f>MAX(C111-(D111-B111),0)</f>
        <v/>
      </c>
      <c r="H111" s="16">
        <f>MIN(I110*(1+Debts!$D$7/1200),F111+G111)</f>
        <v/>
      </c>
      <c r="I111" s="16">
        <f>I110*(1+Debts!$D$7/1200)-H111</f>
        <v/>
      </c>
      <c r="J111" s="16">
        <f>MIN(M110*(1+Debts!$D$8/1200),Debts!$E$8)</f>
        <v/>
      </c>
      <c r="K111" s="16">
        <f>MAX(G111-(H111-F111),0)</f>
        <v/>
      </c>
      <c r="L111" s="16">
        <f>MIN(M110*(1+Debts!$D$8/1200),J111+K111)</f>
        <v/>
      </c>
      <c r="M111" s="16">
        <f>M110*(1+Debts!$D$8/1200)-L111</f>
        <v/>
      </c>
      <c r="N111" s="16">
        <f>MIN(Q110*(1+Debts!$D$9/1200),Debts!$E$9)</f>
        <v/>
      </c>
      <c r="O111" s="16">
        <f>MAX(K111-(L111-J111),0)</f>
        <v/>
      </c>
      <c r="P111" s="16">
        <f>MIN(Q110*(1+Debts!$D$9/1200),N111+O111)</f>
        <v/>
      </c>
      <c r="Q111" s="16">
        <f>Q110*(1+Debts!$D$9/1200)-P111</f>
        <v/>
      </c>
      <c r="R111" s="16">
        <f>MIN(U110*(1+Debts!$D$10/1200),Debts!$E$10)</f>
        <v/>
      </c>
      <c r="S111" s="16">
        <f>MAX(O111-(P111-N111),0)</f>
        <v/>
      </c>
      <c r="T111" s="16">
        <f>MIN(U110*(1+Debts!$D$10/1200),R111+S111)</f>
        <v/>
      </c>
      <c r="U111" s="16">
        <f>U110*(1+Debts!$D$10/1200)-T111</f>
        <v/>
      </c>
      <c r="BH111" s="16">
        <f>E111+I111+M111+Q111+U111</f>
        <v/>
      </c>
      <c r="BI111" s="16">
        <f>D111+H111+L111+P111+T111</f>
        <v/>
      </c>
    </row>
    <row r="112">
      <c r="A112" t="n">
        <v>107</v>
      </c>
      <c r="B112" s="16">
        <f>MIN(E111*(1+Debts!$D$6/1200),Debts!$E$6)</f>
        <v/>
      </c>
      <c r="C112" s="16">
        <f>MAX(Debts!$D$3-(B112+F112+J112+N112+R112),0)</f>
        <v/>
      </c>
      <c r="D112" s="16">
        <f>MIN(E111*(1+Debts!$D$6/1200),B112+C112)</f>
        <v/>
      </c>
      <c r="E112" s="16">
        <f>E111*(1+Debts!$D$6/1200)-D112</f>
        <v/>
      </c>
      <c r="F112" s="16">
        <f>MIN(I111*(1+Debts!$D$7/1200),Debts!$E$7)</f>
        <v/>
      </c>
      <c r="G112" s="16">
        <f>MAX(C112-(D112-B112),0)</f>
        <v/>
      </c>
      <c r="H112" s="16">
        <f>MIN(I111*(1+Debts!$D$7/1200),F112+G112)</f>
        <v/>
      </c>
      <c r="I112" s="16">
        <f>I111*(1+Debts!$D$7/1200)-H112</f>
        <v/>
      </c>
      <c r="J112" s="16">
        <f>MIN(M111*(1+Debts!$D$8/1200),Debts!$E$8)</f>
        <v/>
      </c>
      <c r="K112" s="16">
        <f>MAX(G112-(H112-F112),0)</f>
        <v/>
      </c>
      <c r="L112" s="16">
        <f>MIN(M111*(1+Debts!$D$8/1200),J112+K112)</f>
        <v/>
      </c>
      <c r="M112" s="16">
        <f>M111*(1+Debts!$D$8/1200)-L112</f>
        <v/>
      </c>
      <c r="N112" s="16">
        <f>MIN(Q111*(1+Debts!$D$9/1200),Debts!$E$9)</f>
        <v/>
      </c>
      <c r="O112" s="16">
        <f>MAX(K112-(L112-J112),0)</f>
        <v/>
      </c>
      <c r="P112" s="16">
        <f>MIN(Q111*(1+Debts!$D$9/1200),N112+O112)</f>
        <v/>
      </c>
      <c r="Q112" s="16">
        <f>Q111*(1+Debts!$D$9/1200)-P112</f>
        <v/>
      </c>
      <c r="R112" s="16">
        <f>MIN(U111*(1+Debts!$D$10/1200),Debts!$E$10)</f>
        <v/>
      </c>
      <c r="S112" s="16">
        <f>MAX(O112-(P112-N112),0)</f>
        <v/>
      </c>
      <c r="T112" s="16">
        <f>MIN(U111*(1+Debts!$D$10/1200),R112+S112)</f>
        <v/>
      </c>
      <c r="U112" s="16">
        <f>U111*(1+Debts!$D$10/1200)-T112</f>
        <v/>
      </c>
      <c r="BH112" s="16">
        <f>E112+I112+M112+Q112+U112</f>
        <v/>
      </c>
      <c r="BI112" s="16">
        <f>D112+H112+L112+P112+T112</f>
        <v/>
      </c>
    </row>
    <row r="113">
      <c r="A113" t="n">
        <v>108</v>
      </c>
      <c r="B113" s="16">
        <f>MIN(E112*(1+Debts!$D$6/1200),Debts!$E$6)</f>
        <v/>
      </c>
      <c r="C113" s="16">
        <f>MAX(Debts!$D$3-(B113+F113+J113+N113+R113),0)</f>
        <v/>
      </c>
      <c r="D113" s="16">
        <f>MIN(E112*(1+Debts!$D$6/1200),B113+C113)</f>
        <v/>
      </c>
      <c r="E113" s="16">
        <f>E112*(1+Debts!$D$6/1200)-D113</f>
        <v/>
      </c>
      <c r="F113" s="16">
        <f>MIN(I112*(1+Debts!$D$7/1200),Debts!$E$7)</f>
        <v/>
      </c>
      <c r="G113" s="16">
        <f>MAX(C113-(D113-B113),0)</f>
        <v/>
      </c>
      <c r="H113" s="16">
        <f>MIN(I112*(1+Debts!$D$7/1200),F113+G113)</f>
        <v/>
      </c>
      <c r="I113" s="16">
        <f>I112*(1+Debts!$D$7/1200)-H113</f>
        <v/>
      </c>
      <c r="J113" s="16">
        <f>MIN(M112*(1+Debts!$D$8/1200),Debts!$E$8)</f>
        <v/>
      </c>
      <c r="K113" s="16">
        <f>MAX(G113-(H113-F113),0)</f>
        <v/>
      </c>
      <c r="L113" s="16">
        <f>MIN(M112*(1+Debts!$D$8/1200),J113+K113)</f>
        <v/>
      </c>
      <c r="M113" s="16">
        <f>M112*(1+Debts!$D$8/1200)-L113</f>
        <v/>
      </c>
      <c r="N113" s="16">
        <f>MIN(Q112*(1+Debts!$D$9/1200),Debts!$E$9)</f>
        <v/>
      </c>
      <c r="O113" s="16">
        <f>MAX(K113-(L113-J113),0)</f>
        <v/>
      </c>
      <c r="P113" s="16">
        <f>MIN(Q112*(1+Debts!$D$9/1200),N113+O113)</f>
        <v/>
      </c>
      <c r="Q113" s="16">
        <f>Q112*(1+Debts!$D$9/1200)-P113</f>
        <v/>
      </c>
      <c r="R113" s="16">
        <f>MIN(U112*(1+Debts!$D$10/1200),Debts!$E$10)</f>
        <v/>
      </c>
      <c r="S113" s="16">
        <f>MAX(O113-(P113-N113),0)</f>
        <v/>
      </c>
      <c r="T113" s="16">
        <f>MIN(U112*(1+Debts!$D$10/1200),R113+S113)</f>
        <v/>
      </c>
      <c r="U113" s="16">
        <f>U112*(1+Debts!$D$10/1200)-T113</f>
        <v/>
      </c>
      <c r="BH113" s="16">
        <f>E113+I113+M113+Q113+U113</f>
        <v/>
      </c>
      <c r="BI113" s="16">
        <f>D113+H113+L113+P113+T113</f>
        <v/>
      </c>
    </row>
    <row r="114">
      <c r="A114" t="n">
        <v>109</v>
      </c>
      <c r="B114" s="16">
        <f>MIN(E113*(1+Debts!$D$6/1200),Debts!$E$6)</f>
        <v/>
      </c>
      <c r="C114" s="16">
        <f>MAX(Debts!$D$3-(B114+F114+J114+N114+R114),0)</f>
        <v/>
      </c>
      <c r="D114" s="16">
        <f>MIN(E113*(1+Debts!$D$6/1200),B114+C114)</f>
        <v/>
      </c>
      <c r="E114" s="16">
        <f>E113*(1+Debts!$D$6/1200)-D114</f>
        <v/>
      </c>
      <c r="F114" s="16">
        <f>MIN(I113*(1+Debts!$D$7/1200),Debts!$E$7)</f>
        <v/>
      </c>
      <c r="G114" s="16">
        <f>MAX(C114-(D114-B114),0)</f>
        <v/>
      </c>
      <c r="H114" s="16">
        <f>MIN(I113*(1+Debts!$D$7/1200),F114+G114)</f>
        <v/>
      </c>
      <c r="I114" s="16">
        <f>I113*(1+Debts!$D$7/1200)-H114</f>
        <v/>
      </c>
      <c r="J114" s="16">
        <f>MIN(M113*(1+Debts!$D$8/1200),Debts!$E$8)</f>
        <v/>
      </c>
      <c r="K114" s="16">
        <f>MAX(G114-(H114-F114),0)</f>
        <v/>
      </c>
      <c r="L114" s="16">
        <f>MIN(M113*(1+Debts!$D$8/1200),J114+K114)</f>
        <v/>
      </c>
      <c r="M114" s="16">
        <f>M113*(1+Debts!$D$8/1200)-L114</f>
        <v/>
      </c>
      <c r="N114" s="16">
        <f>MIN(Q113*(1+Debts!$D$9/1200),Debts!$E$9)</f>
        <v/>
      </c>
      <c r="O114" s="16">
        <f>MAX(K114-(L114-J114),0)</f>
        <v/>
      </c>
      <c r="P114" s="16">
        <f>MIN(Q113*(1+Debts!$D$9/1200),N114+O114)</f>
        <v/>
      </c>
      <c r="Q114" s="16">
        <f>Q113*(1+Debts!$D$9/1200)-P114</f>
        <v/>
      </c>
      <c r="R114" s="16">
        <f>MIN(U113*(1+Debts!$D$10/1200),Debts!$E$10)</f>
        <v/>
      </c>
      <c r="S114" s="16">
        <f>MAX(O114-(P114-N114),0)</f>
        <v/>
      </c>
      <c r="T114" s="16">
        <f>MIN(U113*(1+Debts!$D$10/1200),R114+S114)</f>
        <v/>
      </c>
      <c r="U114" s="16">
        <f>U113*(1+Debts!$D$10/1200)-T114</f>
        <v/>
      </c>
      <c r="BH114" s="16">
        <f>E114+I114+M114+Q114+U114</f>
        <v/>
      </c>
      <c r="BI114" s="16">
        <f>D114+H114+L114+P114+T114</f>
        <v/>
      </c>
    </row>
    <row r="115">
      <c r="A115" t="n">
        <v>110</v>
      </c>
      <c r="B115" s="16">
        <f>MIN(E114*(1+Debts!$D$6/1200),Debts!$E$6)</f>
        <v/>
      </c>
      <c r="C115" s="16">
        <f>MAX(Debts!$D$3-(B115+F115+J115+N115+R115),0)</f>
        <v/>
      </c>
      <c r="D115" s="16">
        <f>MIN(E114*(1+Debts!$D$6/1200),B115+C115)</f>
        <v/>
      </c>
      <c r="E115" s="16">
        <f>E114*(1+Debts!$D$6/1200)-D115</f>
        <v/>
      </c>
      <c r="F115" s="16">
        <f>MIN(I114*(1+Debts!$D$7/1200),Debts!$E$7)</f>
        <v/>
      </c>
      <c r="G115" s="16">
        <f>MAX(C115-(D115-B115),0)</f>
        <v/>
      </c>
      <c r="H115" s="16">
        <f>MIN(I114*(1+Debts!$D$7/1200),F115+G115)</f>
        <v/>
      </c>
      <c r="I115" s="16">
        <f>I114*(1+Debts!$D$7/1200)-H115</f>
        <v/>
      </c>
      <c r="J115" s="16">
        <f>MIN(M114*(1+Debts!$D$8/1200),Debts!$E$8)</f>
        <v/>
      </c>
      <c r="K115" s="16">
        <f>MAX(G115-(H115-F115),0)</f>
        <v/>
      </c>
      <c r="L115" s="16">
        <f>MIN(M114*(1+Debts!$D$8/1200),J115+K115)</f>
        <v/>
      </c>
      <c r="M115" s="16">
        <f>M114*(1+Debts!$D$8/1200)-L115</f>
        <v/>
      </c>
      <c r="N115" s="16">
        <f>MIN(Q114*(1+Debts!$D$9/1200),Debts!$E$9)</f>
        <v/>
      </c>
      <c r="O115" s="16">
        <f>MAX(K115-(L115-J115),0)</f>
        <v/>
      </c>
      <c r="P115" s="16">
        <f>MIN(Q114*(1+Debts!$D$9/1200),N115+O115)</f>
        <v/>
      </c>
      <c r="Q115" s="16">
        <f>Q114*(1+Debts!$D$9/1200)-P115</f>
        <v/>
      </c>
      <c r="R115" s="16">
        <f>MIN(U114*(1+Debts!$D$10/1200),Debts!$E$10)</f>
        <v/>
      </c>
      <c r="S115" s="16">
        <f>MAX(O115-(P115-N115),0)</f>
        <v/>
      </c>
      <c r="T115" s="16">
        <f>MIN(U114*(1+Debts!$D$10/1200),R115+S115)</f>
        <v/>
      </c>
      <c r="U115" s="16">
        <f>U114*(1+Debts!$D$10/1200)-T115</f>
        <v/>
      </c>
      <c r="BH115" s="16">
        <f>E115+I115+M115+Q115+U115</f>
        <v/>
      </c>
      <c r="BI115" s="16">
        <f>D115+H115+L115+P115+T115</f>
        <v/>
      </c>
    </row>
    <row r="116">
      <c r="A116" t="n">
        <v>111</v>
      </c>
      <c r="B116" s="16">
        <f>MIN(E115*(1+Debts!$D$6/1200),Debts!$E$6)</f>
        <v/>
      </c>
      <c r="C116" s="16">
        <f>MAX(Debts!$D$3-(B116+F116+J116+N116+R116),0)</f>
        <v/>
      </c>
      <c r="D116" s="16">
        <f>MIN(E115*(1+Debts!$D$6/1200),B116+C116)</f>
        <v/>
      </c>
      <c r="E116" s="16">
        <f>E115*(1+Debts!$D$6/1200)-D116</f>
        <v/>
      </c>
      <c r="F116" s="16">
        <f>MIN(I115*(1+Debts!$D$7/1200),Debts!$E$7)</f>
        <v/>
      </c>
      <c r="G116" s="16">
        <f>MAX(C116-(D116-B116),0)</f>
        <v/>
      </c>
      <c r="H116" s="16">
        <f>MIN(I115*(1+Debts!$D$7/1200),F116+G116)</f>
        <v/>
      </c>
      <c r="I116" s="16">
        <f>I115*(1+Debts!$D$7/1200)-H116</f>
        <v/>
      </c>
      <c r="J116" s="16">
        <f>MIN(M115*(1+Debts!$D$8/1200),Debts!$E$8)</f>
        <v/>
      </c>
      <c r="K116" s="16">
        <f>MAX(G116-(H116-F116),0)</f>
        <v/>
      </c>
      <c r="L116" s="16">
        <f>MIN(M115*(1+Debts!$D$8/1200),J116+K116)</f>
        <v/>
      </c>
      <c r="M116" s="16">
        <f>M115*(1+Debts!$D$8/1200)-L116</f>
        <v/>
      </c>
      <c r="N116" s="16">
        <f>MIN(Q115*(1+Debts!$D$9/1200),Debts!$E$9)</f>
        <v/>
      </c>
      <c r="O116" s="16">
        <f>MAX(K116-(L116-J116),0)</f>
        <v/>
      </c>
      <c r="P116" s="16">
        <f>MIN(Q115*(1+Debts!$D$9/1200),N116+O116)</f>
        <v/>
      </c>
      <c r="Q116" s="16">
        <f>Q115*(1+Debts!$D$9/1200)-P116</f>
        <v/>
      </c>
      <c r="R116" s="16">
        <f>MIN(U115*(1+Debts!$D$10/1200),Debts!$E$10)</f>
        <v/>
      </c>
      <c r="S116" s="16">
        <f>MAX(O116-(P116-N116),0)</f>
        <v/>
      </c>
      <c r="T116" s="16">
        <f>MIN(U115*(1+Debts!$D$10/1200),R116+S116)</f>
        <v/>
      </c>
      <c r="U116" s="16">
        <f>U115*(1+Debts!$D$10/1200)-T116</f>
        <v/>
      </c>
      <c r="BH116" s="16">
        <f>E116+I116+M116+Q116+U116</f>
        <v/>
      </c>
      <c r="BI116" s="16">
        <f>D116+H116+L116+P116+T116</f>
        <v/>
      </c>
    </row>
    <row r="117">
      <c r="A117" t="n">
        <v>112</v>
      </c>
      <c r="B117" s="16">
        <f>MIN(E116*(1+Debts!$D$6/1200),Debts!$E$6)</f>
        <v/>
      </c>
      <c r="C117" s="16">
        <f>MAX(Debts!$D$3-(B117+F117+J117+N117+R117),0)</f>
        <v/>
      </c>
      <c r="D117" s="16">
        <f>MIN(E116*(1+Debts!$D$6/1200),B117+C117)</f>
        <v/>
      </c>
      <c r="E117" s="16">
        <f>E116*(1+Debts!$D$6/1200)-D117</f>
        <v/>
      </c>
      <c r="F117" s="16">
        <f>MIN(I116*(1+Debts!$D$7/1200),Debts!$E$7)</f>
        <v/>
      </c>
      <c r="G117" s="16">
        <f>MAX(C117-(D117-B117),0)</f>
        <v/>
      </c>
      <c r="H117" s="16">
        <f>MIN(I116*(1+Debts!$D$7/1200),F117+G117)</f>
        <v/>
      </c>
      <c r="I117" s="16">
        <f>I116*(1+Debts!$D$7/1200)-H117</f>
        <v/>
      </c>
      <c r="J117" s="16">
        <f>MIN(M116*(1+Debts!$D$8/1200),Debts!$E$8)</f>
        <v/>
      </c>
      <c r="K117" s="16">
        <f>MAX(G117-(H117-F117),0)</f>
        <v/>
      </c>
      <c r="L117" s="16">
        <f>MIN(M116*(1+Debts!$D$8/1200),J117+K117)</f>
        <v/>
      </c>
      <c r="M117" s="16">
        <f>M116*(1+Debts!$D$8/1200)-L117</f>
        <v/>
      </c>
      <c r="N117" s="16">
        <f>MIN(Q116*(1+Debts!$D$9/1200),Debts!$E$9)</f>
        <v/>
      </c>
      <c r="O117" s="16">
        <f>MAX(K117-(L117-J117),0)</f>
        <v/>
      </c>
      <c r="P117" s="16">
        <f>MIN(Q116*(1+Debts!$D$9/1200),N117+O117)</f>
        <v/>
      </c>
      <c r="Q117" s="16">
        <f>Q116*(1+Debts!$D$9/1200)-P117</f>
        <v/>
      </c>
      <c r="R117" s="16">
        <f>MIN(U116*(1+Debts!$D$10/1200),Debts!$E$10)</f>
        <v/>
      </c>
      <c r="S117" s="16">
        <f>MAX(O117-(P117-N117),0)</f>
        <v/>
      </c>
      <c r="T117" s="16">
        <f>MIN(U116*(1+Debts!$D$10/1200),R117+S117)</f>
        <v/>
      </c>
      <c r="U117" s="16">
        <f>U116*(1+Debts!$D$10/1200)-T117</f>
        <v/>
      </c>
      <c r="BH117" s="16">
        <f>E117+I117+M117+Q117+U117</f>
        <v/>
      </c>
      <c r="BI117" s="16">
        <f>D117+H117+L117+P117+T117</f>
        <v/>
      </c>
    </row>
    <row r="118">
      <c r="A118" t="n">
        <v>113</v>
      </c>
      <c r="B118" s="16">
        <f>MIN(E117*(1+Debts!$D$6/1200),Debts!$E$6)</f>
        <v/>
      </c>
      <c r="C118" s="16">
        <f>MAX(Debts!$D$3-(B118+F118+J118+N118+R118),0)</f>
        <v/>
      </c>
      <c r="D118" s="16">
        <f>MIN(E117*(1+Debts!$D$6/1200),B118+C118)</f>
        <v/>
      </c>
      <c r="E118" s="16">
        <f>E117*(1+Debts!$D$6/1200)-D118</f>
        <v/>
      </c>
      <c r="F118" s="16">
        <f>MIN(I117*(1+Debts!$D$7/1200),Debts!$E$7)</f>
        <v/>
      </c>
      <c r="G118" s="16">
        <f>MAX(C118-(D118-B118),0)</f>
        <v/>
      </c>
      <c r="H118" s="16">
        <f>MIN(I117*(1+Debts!$D$7/1200),F118+G118)</f>
        <v/>
      </c>
      <c r="I118" s="16">
        <f>I117*(1+Debts!$D$7/1200)-H118</f>
        <v/>
      </c>
      <c r="J118" s="16">
        <f>MIN(M117*(1+Debts!$D$8/1200),Debts!$E$8)</f>
        <v/>
      </c>
      <c r="K118" s="16">
        <f>MAX(G118-(H118-F118),0)</f>
        <v/>
      </c>
      <c r="L118" s="16">
        <f>MIN(M117*(1+Debts!$D$8/1200),J118+K118)</f>
        <v/>
      </c>
      <c r="M118" s="16">
        <f>M117*(1+Debts!$D$8/1200)-L118</f>
        <v/>
      </c>
      <c r="N118" s="16">
        <f>MIN(Q117*(1+Debts!$D$9/1200),Debts!$E$9)</f>
        <v/>
      </c>
      <c r="O118" s="16">
        <f>MAX(K118-(L118-J118),0)</f>
        <v/>
      </c>
      <c r="P118" s="16">
        <f>MIN(Q117*(1+Debts!$D$9/1200),N118+O118)</f>
        <v/>
      </c>
      <c r="Q118" s="16">
        <f>Q117*(1+Debts!$D$9/1200)-P118</f>
        <v/>
      </c>
      <c r="R118" s="16">
        <f>MIN(U117*(1+Debts!$D$10/1200),Debts!$E$10)</f>
        <v/>
      </c>
      <c r="S118" s="16">
        <f>MAX(O118-(P118-N118),0)</f>
        <v/>
      </c>
      <c r="T118" s="16">
        <f>MIN(U117*(1+Debts!$D$10/1200),R118+S118)</f>
        <v/>
      </c>
      <c r="U118" s="16">
        <f>U117*(1+Debts!$D$10/1200)-T118</f>
        <v/>
      </c>
      <c r="BH118" s="16">
        <f>E118+I118+M118+Q118+U118</f>
        <v/>
      </c>
      <c r="BI118" s="16">
        <f>D118+H118+L118+P118+T118</f>
        <v/>
      </c>
    </row>
    <row r="119">
      <c r="A119" t="n">
        <v>114</v>
      </c>
      <c r="B119" s="16">
        <f>MIN(E118*(1+Debts!$D$6/1200),Debts!$E$6)</f>
        <v/>
      </c>
      <c r="C119" s="16">
        <f>MAX(Debts!$D$3-(B119+F119+J119+N119+R119),0)</f>
        <v/>
      </c>
      <c r="D119" s="16">
        <f>MIN(E118*(1+Debts!$D$6/1200),B119+C119)</f>
        <v/>
      </c>
      <c r="E119" s="16">
        <f>E118*(1+Debts!$D$6/1200)-D119</f>
        <v/>
      </c>
      <c r="F119" s="16">
        <f>MIN(I118*(1+Debts!$D$7/1200),Debts!$E$7)</f>
        <v/>
      </c>
      <c r="G119" s="16">
        <f>MAX(C119-(D119-B119),0)</f>
        <v/>
      </c>
      <c r="H119" s="16">
        <f>MIN(I118*(1+Debts!$D$7/1200),F119+G119)</f>
        <v/>
      </c>
      <c r="I119" s="16">
        <f>I118*(1+Debts!$D$7/1200)-H119</f>
        <v/>
      </c>
      <c r="J119" s="16">
        <f>MIN(M118*(1+Debts!$D$8/1200),Debts!$E$8)</f>
        <v/>
      </c>
      <c r="K119" s="16">
        <f>MAX(G119-(H119-F119),0)</f>
        <v/>
      </c>
      <c r="L119" s="16">
        <f>MIN(M118*(1+Debts!$D$8/1200),J119+K119)</f>
        <v/>
      </c>
      <c r="M119" s="16">
        <f>M118*(1+Debts!$D$8/1200)-L119</f>
        <v/>
      </c>
      <c r="N119" s="16">
        <f>MIN(Q118*(1+Debts!$D$9/1200),Debts!$E$9)</f>
        <v/>
      </c>
      <c r="O119" s="16">
        <f>MAX(K119-(L119-J119),0)</f>
        <v/>
      </c>
      <c r="P119" s="16">
        <f>MIN(Q118*(1+Debts!$D$9/1200),N119+O119)</f>
        <v/>
      </c>
      <c r="Q119" s="16">
        <f>Q118*(1+Debts!$D$9/1200)-P119</f>
        <v/>
      </c>
      <c r="R119" s="16">
        <f>MIN(U118*(1+Debts!$D$10/1200),Debts!$E$10)</f>
        <v/>
      </c>
      <c r="S119" s="16">
        <f>MAX(O119-(P119-N119),0)</f>
        <v/>
      </c>
      <c r="T119" s="16">
        <f>MIN(U118*(1+Debts!$D$10/1200),R119+S119)</f>
        <v/>
      </c>
      <c r="U119" s="16">
        <f>U118*(1+Debts!$D$10/1200)-T119</f>
        <v/>
      </c>
      <c r="BH119" s="16">
        <f>E119+I119+M119+Q119+U119</f>
        <v/>
      </c>
      <c r="BI119" s="16">
        <f>D119+H119+L119+P119+T119</f>
        <v/>
      </c>
    </row>
    <row r="120">
      <c r="A120" t="n">
        <v>115</v>
      </c>
      <c r="B120" s="16">
        <f>MIN(E119*(1+Debts!$D$6/1200),Debts!$E$6)</f>
        <v/>
      </c>
      <c r="C120" s="16">
        <f>MAX(Debts!$D$3-(B120+F120+J120+N120+R120),0)</f>
        <v/>
      </c>
      <c r="D120" s="16">
        <f>MIN(E119*(1+Debts!$D$6/1200),B120+C120)</f>
        <v/>
      </c>
      <c r="E120" s="16">
        <f>E119*(1+Debts!$D$6/1200)-D120</f>
        <v/>
      </c>
      <c r="F120" s="16">
        <f>MIN(I119*(1+Debts!$D$7/1200),Debts!$E$7)</f>
        <v/>
      </c>
      <c r="G120" s="16">
        <f>MAX(C120-(D120-B120),0)</f>
        <v/>
      </c>
      <c r="H120" s="16">
        <f>MIN(I119*(1+Debts!$D$7/1200),F120+G120)</f>
        <v/>
      </c>
      <c r="I120" s="16">
        <f>I119*(1+Debts!$D$7/1200)-H120</f>
        <v/>
      </c>
      <c r="J120" s="16">
        <f>MIN(M119*(1+Debts!$D$8/1200),Debts!$E$8)</f>
        <v/>
      </c>
      <c r="K120" s="16">
        <f>MAX(G120-(H120-F120),0)</f>
        <v/>
      </c>
      <c r="L120" s="16">
        <f>MIN(M119*(1+Debts!$D$8/1200),J120+K120)</f>
        <v/>
      </c>
      <c r="M120" s="16">
        <f>M119*(1+Debts!$D$8/1200)-L120</f>
        <v/>
      </c>
      <c r="N120" s="16">
        <f>MIN(Q119*(1+Debts!$D$9/1200),Debts!$E$9)</f>
        <v/>
      </c>
      <c r="O120" s="16">
        <f>MAX(K120-(L120-J120),0)</f>
        <v/>
      </c>
      <c r="P120" s="16">
        <f>MIN(Q119*(1+Debts!$D$9/1200),N120+O120)</f>
        <v/>
      </c>
      <c r="Q120" s="16">
        <f>Q119*(1+Debts!$D$9/1200)-P120</f>
        <v/>
      </c>
      <c r="R120" s="16">
        <f>MIN(U119*(1+Debts!$D$10/1200),Debts!$E$10)</f>
        <v/>
      </c>
      <c r="S120" s="16">
        <f>MAX(O120-(P120-N120),0)</f>
        <v/>
      </c>
      <c r="T120" s="16">
        <f>MIN(U119*(1+Debts!$D$10/1200),R120+S120)</f>
        <v/>
      </c>
      <c r="U120" s="16">
        <f>U119*(1+Debts!$D$10/1200)-T120</f>
        <v/>
      </c>
      <c r="BH120" s="16">
        <f>E120+I120+M120+Q120+U120</f>
        <v/>
      </c>
      <c r="BI120" s="16">
        <f>D120+H120+L120+P120+T120</f>
        <v/>
      </c>
    </row>
    <row r="121">
      <c r="A121" t="n">
        <v>116</v>
      </c>
      <c r="B121" s="16">
        <f>MIN(E120*(1+Debts!$D$6/1200),Debts!$E$6)</f>
        <v/>
      </c>
      <c r="C121" s="16">
        <f>MAX(Debts!$D$3-(B121+F121+J121+N121+R121),0)</f>
        <v/>
      </c>
      <c r="D121" s="16">
        <f>MIN(E120*(1+Debts!$D$6/1200),B121+C121)</f>
        <v/>
      </c>
      <c r="E121" s="16">
        <f>E120*(1+Debts!$D$6/1200)-D121</f>
        <v/>
      </c>
      <c r="F121" s="16">
        <f>MIN(I120*(1+Debts!$D$7/1200),Debts!$E$7)</f>
        <v/>
      </c>
      <c r="G121" s="16">
        <f>MAX(C121-(D121-B121),0)</f>
        <v/>
      </c>
      <c r="H121" s="16">
        <f>MIN(I120*(1+Debts!$D$7/1200),F121+G121)</f>
        <v/>
      </c>
      <c r="I121" s="16">
        <f>I120*(1+Debts!$D$7/1200)-H121</f>
        <v/>
      </c>
      <c r="J121" s="16">
        <f>MIN(M120*(1+Debts!$D$8/1200),Debts!$E$8)</f>
        <v/>
      </c>
      <c r="K121" s="16">
        <f>MAX(G121-(H121-F121),0)</f>
        <v/>
      </c>
      <c r="L121" s="16">
        <f>MIN(M120*(1+Debts!$D$8/1200),J121+K121)</f>
        <v/>
      </c>
      <c r="M121" s="16">
        <f>M120*(1+Debts!$D$8/1200)-L121</f>
        <v/>
      </c>
      <c r="N121" s="16">
        <f>MIN(Q120*(1+Debts!$D$9/1200),Debts!$E$9)</f>
        <v/>
      </c>
      <c r="O121" s="16">
        <f>MAX(K121-(L121-J121),0)</f>
        <v/>
      </c>
      <c r="P121" s="16">
        <f>MIN(Q120*(1+Debts!$D$9/1200),N121+O121)</f>
        <v/>
      </c>
      <c r="Q121" s="16">
        <f>Q120*(1+Debts!$D$9/1200)-P121</f>
        <v/>
      </c>
      <c r="R121" s="16">
        <f>MIN(U120*(1+Debts!$D$10/1200),Debts!$E$10)</f>
        <v/>
      </c>
      <c r="S121" s="16">
        <f>MAX(O121-(P121-N121),0)</f>
        <v/>
      </c>
      <c r="T121" s="16">
        <f>MIN(U120*(1+Debts!$D$10/1200),R121+S121)</f>
        <v/>
      </c>
      <c r="U121" s="16">
        <f>U120*(1+Debts!$D$10/1200)-T121</f>
        <v/>
      </c>
      <c r="BH121" s="16">
        <f>E121+I121+M121+Q121+U121</f>
        <v/>
      </c>
      <c r="BI121" s="16">
        <f>D121+H121+L121+P121+T121</f>
        <v/>
      </c>
    </row>
    <row r="122">
      <c r="A122" t="n">
        <v>117</v>
      </c>
      <c r="B122" s="16">
        <f>MIN(E121*(1+Debts!$D$6/1200),Debts!$E$6)</f>
        <v/>
      </c>
      <c r="C122" s="16">
        <f>MAX(Debts!$D$3-(B122+F122+J122+N122+R122),0)</f>
        <v/>
      </c>
      <c r="D122" s="16">
        <f>MIN(E121*(1+Debts!$D$6/1200),B122+C122)</f>
        <v/>
      </c>
      <c r="E122" s="16">
        <f>E121*(1+Debts!$D$6/1200)-D122</f>
        <v/>
      </c>
      <c r="F122" s="16">
        <f>MIN(I121*(1+Debts!$D$7/1200),Debts!$E$7)</f>
        <v/>
      </c>
      <c r="G122" s="16">
        <f>MAX(C122-(D122-B122),0)</f>
        <v/>
      </c>
      <c r="H122" s="16">
        <f>MIN(I121*(1+Debts!$D$7/1200),F122+G122)</f>
        <v/>
      </c>
      <c r="I122" s="16">
        <f>I121*(1+Debts!$D$7/1200)-H122</f>
        <v/>
      </c>
      <c r="J122" s="16">
        <f>MIN(M121*(1+Debts!$D$8/1200),Debts!$E$8)</f>
        <v/>
      </c>
      <c r="K122" s="16">
        <f>MAX(G122-(H122-F122),0)</f>
        <v/>
      </c>
      <c r="L122" s="16">
        <f>MIN(M121*(1+Debts!$D$8/1200),J122+K122)</f>
        <v/>
      </c>
      <c r="M122" s="16">
        <f>M121*(1+Debts!$D$8/1200)-L122</f>
        <v/>
      </c>
      <c r="N122" s="16">
        <f>MIN(Q121*(1+Debts!$D$9/1200),Debts!$E$9)</f>
        <v/>
      </c>
      <c r="O122" s="16">
        <f>MAX(K122-(L122-J122),0)</f>
        <v/>
      </c>
      <c r="P122" s="16">
        <f>MIN(Q121*(1+Debts!$D$9/1200),N122+O122)</f>
        <v/>
      </c>
      <c r="Q122" s="16">
        <f>Q121*(1+Debts!$D$9/1200)-P122</f>
        <v/>
      </c>
      <c r="R122" s="16">
        <f>MIN(U121*(1+Debts!$D$10/1200),Debts!$E$10)</f>
        <v/>
      </c>
      <c r="S122" s="16">
        <f>MAX(O122-(P122-N122),0)</f>
        <v/>
      </c>
      <c r="T122" s="16">
        <f>MIN(U121*(1+Debts!$D$10/1200),R122+S122)</f>
        <v/>
      </c>
      <c r="U122" s="16">
        <f>U121*(1+Debts!$D$10/1200)-T122</f>
        <v/>
      </c>
      <c r="BH122" s="16">
        <f>E122+I122+M122+Q122+U122</f>
        <v/>
      </c>
      <c r="BI122" s="16">
        <f>D122+H122+L122+P122+T122</f>
        <v/>
      </c>
    </row>
    <row r="123">
      <c r="A123" t="n">
        <v>118</v>
      </c>
      <c r="B123" s="16">
        <f>MIN(E122*(1+Debts!$D$6/1200),Debts!$E$6)</f>
        <v/>
      </c>
      <c r="C123" s="16">
        <f>MAX(Debts!$D$3-(B123+F123+J123+N123+R123),0)</f>
        <v/>
      </c>
      <c r="D123" s="16">
        <f>MIN(E122*(1+Debts!$D$6/1200),B123+C123)</f>
        <v/>
      </c>
      <c r="E123" s="16">
        <f>E122*(1+Debts!$D$6/1200)-D123</f>
        <v/>
      </c>
      <c r="F123" s="16">
        <f>MIN(I122*(1+Debts!$D$7/1200),Debts!$E$7)</f>
        <v/>
      </c>
      <c r="G123" s="16">
        <f>MAX(C123-(D123-B123),0)</f>
        <v/>
      </c>
      <c r="H123" s="16">
        <f>MIN(I122*(1+Debts!$D$7/1200),F123+G123)</f>
        <v/>
      </c>
      <c r="I123" s="16">
        <f>I122*(1+Debts!$D$7/1200)-H123</f>
        <v/>
      </c>
      <c r="J123" s="16">
        <f>MIN(M122*(1+Debts!$D$8/1200),Debts!$E$8)</f>
        <v/>
      </c>
      <c r="K123" s="16">
        <f>MAX(G123-(H123-F123),0)</f>
        <v/>
      </c>
      <c r="L123" s="16">
        <f>MIN(M122*(1+Debts!$D$8/1200),J123+K123)</f>
        <v/>
      </c>
      <c r="M123" s="16">
        <f>M122*(1+Debts!$D$8/1200)-L123</f>
        <v/>
      </c>
      <c r="N123" s="16">
        <f>MIN(Q122*(1+Debts!$D$9/1200),Debts!$E$9)</f>
        <v/>
      </c>
      <c r="O123" s="16">
        <f>MAX(K123-(L123-J123),0)</f>
        <v/>
      </c>
      <c r="P123" s="16">
        <f>MIN(Q122*(1+Debts!$D$9/1200),N123+O123)</f>
        <v/>
      </c>
      <c r="Q123" s="16">
        <f>Q122*(1+Debts!$D$9/1200)-P123</f>
        <v/>
      </c>
      <c r="R123" s="16">
        <f>MIN(U122*(1+Debts!$D$10/1200),Debts!$E$10)</f>
        <v/>
      </c>
      <c r="S123" s="16">
        <f>MAX(O123-(P123-N123),0)</f>
        <v/>
      </c>
      <c r="T123" s="16">
        <f>MIN(U122*(1+Debts!$D$10/1200),R123+S123)</f>
        <v/>
      </c>
      <c r="U123" s="16">
        <f>U122*(1+Debts!$D$10/1200)-T123</f>
        <v/>
      </c>
      <c r="BH123" s="16">
        <f>E123+I123+M123+Q123+U123</f>
        <v/>
      </c>
      <c r="BI123" s="16">
        <f>D123+H123+L123+P123+T123</f>
        <v/>
      </c>
    </row>
    <row r="124">
      <c r="A124" t="n">
        <v>119</v>
      </c>
      <c r="B124" s="16">
        <f>MIN(E123*(1+Debts!$D$6/1200),Debts!$E$6)</f>
        <v/>
      </c>
      <c r="C124" s="16">
        <f>MAX(Debts!$D$3-(B124+F124+J124+N124+R124),0)</f>
        <v/>
      </c>
      <c r="D124" s="16">
        <f>MIN(E123*(1+Debts!$D$6/1200),B124+C124)</f>
        <v/>
      </c>
      <c r="E124" s="16">
        <f>E123*(1+Debts!$D$6/1200)-D124</f>
        <v/>
      </c>
      <c r="F124" s="16">
        <f>MIN(I123*(1+Debts!$D$7/1200),Debts!$E$7)</f>
        <v/>
      </c>
      <c r="G124" s="16">
        <f>MAX(C124-(D124-B124),0)</f>
        <v/>
      </c>
      <c r="H124" s="16">
        <f>MIN(I123*(1+Debts!$D$7/1200),F124+G124)</f>
        <v/>
      </c>
      <c r="I124" s="16">
        <f>I123*(1+Debts!$D$7/1200)-H124</f>
        <v/>
      </c>
      <c r="J124" s="16">
        <f>MIN(M123*(1+Debts!$D$8/1200),Debts!$E$8)</f>
        <v/>
      </c>
      <c r="K124" s="16">
        <f>MAX(G124-(H124-F124),0)</f>
        <v/>
      </c>
      <c r="L124" s="16">
        <f>MIN(M123*(1+Debts!$D$8/1200),J124+K124)</f>
        <v/>
      </c>
      <c r="M124" s="16">
        <f>M123*(1+Debts!$D$8/1200)-L124</f>
        <v/>
      </c>
      <c r="N124" s="16">
        <f>MIN(Q123*(1+Debts!$D$9/1200),Debts!$E$9)</f>
        <v/>
      </c>
      <c r="O124" s="16">
        <f>MAX(K124-(L124-J124),0)</f>
        <v/>
      </c>
      <c r="P124" s="16">
        <f>MIN(Q123*(1+Debts!$D$9/1200),N124+O124)</f>
        <v/>
      </c>
      <c r="Q124" s="16">
        <f>Q123*(1+Debts!$D$9/1200)-P124</f>
        <v/>
      </c>
      <c r="R124" s="16">
        <f>MIN(U123*(1+Debts!$D$10/1200),Debts!$E$10)</f>
        <v/>
      </c>
      <c r="S124" s="16">
        <f>MAX(O124-(P124-N124),0)</f>
        <v/>
      </c>
      <c r="T124" s="16">
        <f>MIN(U123*(1+Debts!$D$10/1200),R124+S124)</f>
        <v/>
      </c>
      <c r="U124" s="16">
        <f>U123*(1+Debts!$D$10/1200)-T124</f>
        <v/>
      </c>
      <c r="BH124" s="16">
        <f>E124+I124+M124+Q124+U124</f>
        <v/>
      </c>
      <c r="BI124" s="16">
        <f>D124+H124+L124+P124+T124</f>
        <v/>
      </c>
    </row>
    <row r="125">
      <c r="A125" t="n">
        <v>120</v>
      </c>
      <c r="B125" s="16">
        <f>MIN(E124*(1+Debts!$D$6/1200),Debts!$E$6)</f>
        <v/>
      </c>
      <c r="C125" s="16">
        <f>MAX(Debts!$D$3-(B125+F125+J125+N125+R125),0)</f>
        <v/>
      </c>
      <c r="D125" s="16">
        <f>MIN(E124*(1+Debts!$D$6/1200),B125+C125)</f>
        <v/>
      </c>
      <c r="E125" s="16">
        <f>E124*(1+Debts!$D$6/1200)-D125</f>
        <v/>
      </c>
      <c r="F125" s="16">
        <f>MIN(I124*(1+Debts!$D$7/1200),Debts!$E$7)</f>
        <v/>
      </c>
      <c r="G125" s="16">
        <f>MAX(C125-(D125-B125),0)</f>
        <v/>
      </c>
      <c r="H125" s="16">
        <f>MIN(I124*(1+Debts!$D$7/1200),F125+G125)</f>
        <v/>
      </c>
      <c r="I125" s="16">
        <f>I124*(1+Debts!$D$7/1200)-H125</f>
        <v/>
      </c>
      <c r="J125" s="16">
        <f>MIN(M124*(1+Debts!$D$8/1200),Debts!$E$8)</f>
        <v/>
      </c>
      <c r="K125" s="16">
        <f>MAX(G125-(H125-F125),0)</f>
        <v/>
      </c>
      <c r="L125" s="16">
        <f>MIN(M124*(1+Debts!$D$8/1200),J125+K125)</f>
        <v/>
      </c>
      <c r="M125" s="16">
        <f>M124*(1+Debts!$D$8/1200)-L125</f>
        <v/>
      </c>
      <c r="N125" s="16">
        <f>MIN(Q124*(1+Debts!$D$9/1200),Debts!$E$9)</f>
        <v/>
      </c>
      <c r="O125" s="16">
        <f>MAX(K125-(L125-J125),0)</f>
        <v/>
      </c>
      <c r="P125" s="16">
        <f>MIN(Q124*(1+Debts!$D$9/1200),N125+O125)</f>
        <v/>
      </c>
      <c r="Q125" s="16">
        <f>Q124*(1+Debts!$D$9/1200)-P125</f>
        <v/>
      </c>
      <c r="R125" s="16">
        <f>MIN(U124*(1+Debts!$D$10/1200),Debts!$E$10)</f>
        <v/>
      </c>
      <c r="S125" s="16">
        <f>MAX(O125-(P125-N125),0)</f>
        <v/>
      </c>
      <c r="T125" s="16">
        <f>MIN(U124*(1+Debts!$D$10/1200),R125+S125)</f>
        <v/>
      </c>
      <c r="U125" s="16">
        <f>U124*(1+Debts!$D$10/1200)-T125</f>
        <v/>
      </c>
      <c r="BH125" s="16">
        <f>E125+I125+M125+Q125+U125</f>
        <v/>
      </c>
      <c r="BI125" s="16">
        <f>D125+H125+L125+P125+T125</f>
        <v/>
      </c>
    </row>
    <row r="126">
      <c r="A126" t="n">
        <v>121</v>
      </c>
      <c r="B126" s="16">
        <f>MIN(E125*(1+Debts!$D$6/1200),Debts!$E$6)</f>
        <v/>
      </c>
      <c r="C126" s="16">
        <f>MAX(Debts!$D$3-(B126+F126+J126+N126+R126),0)</f>
        <v/>
      </c>
      <c r="D126" s="16">
        <f>MIN(E125*(1+Debts!$D$6/1200),B126+C126)</f>
        <v/>
      </c>
      <c r="E126" s="16">
        <f>E125*(1+Debts!$D$6/1200)-D126</f>
        <v/>
      </c>
      <c r="F126" s="16">
        <f>MIN(I125*(1+Debts!$D$7/1200),Debts!$E$7)</f>
        <v/>
      </c>
      <c r="G126" s="16">
        <f>MAX(C126-(D126-B126),0)</f>
        <v/>
      </c>
      <c r="H126" s="16">
        <f>MIN(I125*(1+Debts!$D$7/1200),F126+G126)</f>
        <v/>
      </c>
      <c r="I126" s="16">
        <f>I125*(1+Debts!$D$7/1200)-H126</f>
        <v/>
      </c>
      <c r="J126" s="16">
        <f>MIN(M125*(1+Debts!$D$8/1200),Debts!$E$8)</f>
        <v/>
      </c>
      <c r="K126" s="16">
        <f>MAX(G126-(H126-F126),0)</f>
        <v/>
      </c>
      <c r="L126" s="16">
        <f>MIN(M125*(1+Debts!$D$8/1200),J126+K126)</f>
        <v/>
      </c>
      <c r="M126" s="16">
        <f>M125*(1+Debts!$D$8/1200)-L126</f>
        <v/>
      </c>
      <c r="N126" s="16">
        <f>MIN(Q125*(1+Debts!$D$9/1200),Debts!$E$9)</f>
        <v/>
      </c>
      <c r="O126" s="16">
        <f>MAX(K126-(L126-J126),0)</f>
        <v/>
      </c>
      <c r="P126" s="16">
        <f>MIN(Q125*(1+Debts!$D$9/1200),N126+O126)</f>
        <v/>
      </c>
      <c r="Q126" s="16">
        <f>Q125*(1+Debts!$D$9/1200)-P126</f>
        <v/>
      </c>
      <c r="R126" s="16">
        <f>MIN(U125*(1+Debts!$D$10/1200),Debts!$E$10)</f>
        <v/>
      </c>
      <c r="S126" s="16">
        <f>MAX(O126-(P126-N126),0)</f>
        <v/>
      </c>
      <c r="T126" s="16">
        <f>MIN(U125*(1+Debts!$D$10/1200),R126+S126)</f>
        <v/>
      </c>
      <c r="U126" s="16">
        <f>U125*(1+Debts!$D$10/1200)-T126</f>
        <v/>
      </c>
      <c r="BH126" s="16">
        <f>E126+I126+M126+Q126+U126</f>
        <v/>
      </c>
      <c r="BI126" s="16">
        <f>D126+H126+L126+P126+T126</f>
        <v/>
      </c>
    </row>
  </sheetData>
  <mergeCells count="2">
    <mergeCell ref="A2:L2"/>
    <mergeCell ref="A1:L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1"/>
  <sheetViews>
    <sheetView showGridLines="0" workbookViewId="0">
      <selection activeCell="A1" sqref="A1"/>
    </sheetView>
  </sheetViews>
  <sheetFormatPr baseColWidth="8" defaultRowHeight="15"/>
  <cols>
    <col width="110" customWidth="1" min="1" max="1"/>
  </cols>
  <sheetData>
    <row r="1">
      <c r="A1" s="17" t="inlineStr">
        <is>
          <t>Debt Snowball Spreadsheet</t>
        </is>
      </c>
    </row>
    <row r="3">
      <c r="A3" s="18" t="inlineStr">
        <is>
          <t>1. On the Debts sheet type your total monthly budget for debt in D3 and list up to 5 debts, smallest balance first.</t>
        </is>
      </c>
    </row>
    <row r="4">
      <c r="A4" s="18" t="inlineStr">
        <is>
          <t>2. Enter each balance, APR and minimum payment.</t>
        </is>
      </c>
    </row>
    <row r="5">
      <c r="A5" s="18" t="inlineStr">
        <is>
          <t>3. The Schedule sheet pays the minimum on every debt and puts all extra money on the first open debt. When it is paid off, its payment rolls to the next debt.</t>
        </is>
      </c>
    </row>
    <row r="6">
      <c r="A6" s="18" t="inlineStr">
        <is>
          <t>4. The Debts sheet shows each payoff month, the debt-free month and total interest.</t>
        </is>
      </c>
    </row>
    <row r="7">
      <c r="A7" s="18" t="inlineStr">
        <is>
          <t>5. Rows 6-10 hold sample debts. Overwrite them. Estimates only, not financial advice.</t>
        </is>
      </c>
    </row>
    <row r="9">
      <c r="A9" s="4" t="inlineStr">
        <is>
          <t>Colour key:  yellow cells = type your own numbers or text  |  green cells = calculated automatically (do not overwrite)</t>
        </is>
      </c>
    </row>
    <row r="11">
      <c r="A11" s="14" t="inlineStr">
        <is>
          <t>Free template by Softotech Solutions (softotech.net). For educational and general use only, not financial or legal advice.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2026-11-03T00:51:54Z</dcterms:created>
  <dcterms:modified xmlns:dcterms="http://purl.org/dc/terms/" xmlns:xsi="http://www.w3.org/2001/XMLSchema-instance" xsi:type="dcterms:W3CDTF">2026-11-03T00:51:54Z</dcterms:modified>
</cp:coreProperties>
</file>